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filterPrivacy="1"/>
  <xr:revisionPtr revIDLastSave="0" documentId="13_ncr:1_{FEF1FA56-E50C-41E2-B21A-FE471022512D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ROBIN" sheetId="1" r:id="rId1"/>
    <sheet name="Licenciés " sheetId="8" r:id="rId2"/>
    <sheet name="TOURNOI" sheetId="2" r:id="rId3"/>
    <sheet name="QUIZZ" sheetId="3" r:id="rId4"/>
    <sheet name="SPEED" sheetId="4" r:id="rId5"/>
    <sheet name="DOUBLE" sheetId="5" r:id="rId6"/>
    <sheet name="PLAYOFF" sheetId="6" r:id="rId7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4" i="1" l="1"/>
  <c r="AZ4" i="1"/>
  <c r="AY4" i="1"/>
  <c r="BB4" i="1"/>
  <c r="BF4" i="1"/>
  <c r="BF5" i="1"/>
  <c r="AX6" i="1"/>
  <c r="AZ6" i="1"/>
  <c r="AY6" i="1"/>
  <c r="BB6" i="1"/>
  <c r="BF6" i="1"/>
  <c r="AX7" i="1"/>
  <c r="AZ7" i="1"/>
  <c r="AY7" i="1"/>
  <c r="BB7" i="1"/>
  <c r="BF7" i="1"/>
  <c r="AX8" i="1"/>
  <c r="AZ8" i="1"/>
  <c r="AY8" i="1"/>
  <c r="BB8" i="1"/>
  <c r="BF8" i="1"/>
  <c r="AX9" i="1"/>
  <c r="AZ9" i="1"/>
  <c r="AY9" i="1"/>
  <c r="BB9" i="1"/>
  <c r="BF9" i="1"/>
  <c r="BF10" i="1"/>
  <c r="AX11" i="1"/>
  <c r="AZ11" i="1"/>
  <c r="AY11" i="1"/>
  <c r="BB11" i="1"/>
  <c r="BF11" i="1"/>
  <c r="BF12" i="1"/>
  <c r="AX13" i="1"/>
  <c r="AZ13" i="1"/>
  <c r="AY13" i="1"/>
  <c r="BB13" i="1"/>
  <c r="BF13" i="1"/>
  <c r="AX14" i="1"/>
  <c r="AZ14" i="1"/>
  <c r="AY14" i="1"/>
  <c r="BB14" i="1"/>
  <c r="BF14" i="1"/>
  <c r="BF15" i="1"/>
  <c r="AX16" i="1"/>
  <c r="AZ16" i="1"/>
  <c r="AY16" i="1"/>
  <c r="BB16" i="1"/>
  <c r="BF16" i="1"/>
  <c r="BF17" i="1"/>
  <c r="BF18" i="1"/>
  <c r="AX19" i="1"/>
  <c r="BF19" i="1"/>
  <c r="AX20" i="1"/>
  <c r="AZ20" i="1"/>
  <c r="AY20" i="1"/>
  <c r="BB20" i="1"/>
  <c r="BF20" i="1"/>
  <c r="BF21" i="1"/>
  <c r="BF22" i="1"/>
  <c r="AX23" i="1"/>
  <c r="AZ23" i="1"/>
  <c r="AY23" i="1"/>
  <c r="BB23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AX35" i="1"/>
  <c r="AZ35" i="1"/>
  <c r="AY35" i="1"/>
  <c r="BB35" i="1"/>
  <c r="BF35" i="1"/>
  <c r="BF36" i="1"/>
  <c r="BF37" i="1"/>
  <c r="BF38" i="1"/>
  <c r="BF39" i="1"/>
  <c r="BF40" i="1"/>
  <c r="BF41" i="1"/>
  <c r="BF42" i="1"/>
  <c r="AX43" i="1"/>
  <c r="BF43" i="1"/>
  <c r="BF44" i="1"/>
  <c r="AX45" i="1"/>
  <c r="BF45" i="1"/>
  <c r="AX46" i="1"/>
  <c r="BF46" i="1"/>
  <c r="AX47" i="1"/>
  <c r="BF47" i="1"/>
  <c r="AX48" i="1"/>
  <c r="BF48" i="1"/>
  <c r="BF49" i="1"/>
  <c r="BF50" i="1"/>
  <c r="BF3" i="1"/>
  <c r="BD51" i="1"/>
  <c r="AX5" i="1"/>
  <c r="AX10" i="1"/>
  <c r="AX12" i="1"/>
  <c r="AX15" i="1"/>
  <c r="AX17" i="1"/>
  <c r="AX18" i="1"/>
  <c r="AX21" i="1"/>
  <c r="AX22" i="1"/>
  <c r="AX24" i="1"/>
  <c r="AX25" i="1"/>
  <c r="AX26" i="1"/>
  <c r="AX27" i="1"/>
  <c r="AX28" i="1"/>
  <c r="AX29" i="1"/>
  <c r="AX30" i="1"/>
  <c r="AX31" i="1"/>
  <c r="AX32" i="1"/>
  <c r="AX33" i="1"/>
  <c r="AX34" i="1"/>
  <c r="AX36" i="1"/>
  <c r="AX37" i="1"/>
  <c r="AX38" i="1"/>
  <c r="AX39" i="1"/>
  <c r="AX40" i="1"/>
  <c r="AX41" i="1"/>
  <c r="AX42" i="1"/>
  <c r="AX44" i="1"/>
  <c r="AX49" i="1"/>
  <c r="AX50" i="1"/>
  <c r="C25" i="3"/>
  <c r="I25" i="3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AZ3" i="1"/>
  <c r="AZ5" i="1"/>
  <c r="AZ10" i="1"/>
  <c r="AZ12" i="1"/>
  <c r="AZ15" i="1"/>
  <c r="AZ17" i="1"/>
  <c r="AZ18" i="1"/>
  <c r="AZ19" i="1"/>
  <c r="AZ21" i="1"/>
  <c r="AZ22" i="1"/>
  <c r="AZ24" i="1"/>
  <c r="AZ25" i="1"/>
  <c r="AZ26" i="1"/>
  <c r="AZ27" i="1"/>
  <c r="AZ28" i="1"/>
  <c r="AZ29" i="1"/>
  <c r="AZ30" i="1"/>
  <c r="AZ31" i="1"/>
  <c r="AZ32" i="1"/>
  <c r="AZ33" i="1"/>
  <c r="AZ34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Y5" i="1"/>
  <c r="AY10" i="1"/>
  <c r="AY12" i="1"/>
  <c r="AY15" i="1"/>
  <c r="AY17" i="1"/>
  <c r="AY18" i="1"/>
  <c r="AY19" i="1"/>
  <c r="AY21" i="1"/>
  <c r="AY22" i="1"/>
  <c r="AY24" i="1"/>
  <c r="AY25" i="1"/>
  <c r="AY26" i="1"/>
  <c r="AY27" i="1"/>
  <c r="AY28" i="1"/>
  <c r="AY29" i="1"/>
  <c r="AY30" i="1"/>
  <c r="AY31" i="1"/>
  <c r="AY32" i="1"/>
  <c r="AY33" i="1"/>
  <c r="AY34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3" i="1"/>
  <c r="AX3" i="1"/>
  <c r="BE51" i="1"/>
  <c r="AY51" i="1"/>
  <c r="AZ51" i="1"/>
  <c r="BB5" i="1"/>
  <c r="BB3" i="1"/>
  <c r="BB39" i="1"/>
  <c r="BB27" i="1"/>
  <c r="BB10" i="1"/>
  <c r="BB50" i="1"/>
  <c r="BB46" i="1"/>
  <c r="BB42" i="1"/>
  <c r="BB38" i="1"/>
  <c r="BB34" i="1"/>
  <c r="BB30" i="1"/>
  <c r="BB26" i="1"/>
  <c r="BB22" i="1"/>
  <c r="BB19" i="1"/>
  <c r="BB15" i="1"/>
  <c r="BB43" i="1"/>
  <c r="BB31" i="1"/>
  <c r="BB49" i="1"/>
  <c r="BB45" i="1"/>
  <c r="BB41" i="1"/>
  <c r="BB37" i="1"/>
  <c r="BB33" i="1"/>
  <c r="BB29" i="1"/>
  <c r="BB25" i="1"/>
  <c r="BB18" i="1"/>
  <c r="BB12" i="1"/>
  <c r="BB47" i="1"/>
  <c r="BB48" i="1"/>
  <c r="BB44" i="1"/>
  <c r="BB40" i="1"/>
  <c r="BB36" i="1"/>
  <c r="BB32" i="1"/>
  <c r="BB28" i="1"/>
  <c r="BB24" i="1"/>
  <c r="BB21" i="1"/>
  <c r="BB17" i="1"/>
  <c r="BA33" i="1"/>
  <c r="BA38" i="1"/>
  <c r="BA13" i="1"/>
  <c r="BA4" i="1"/>
  <c r="BA49" i="1"/>
  <c r="BA30" i="1"/>
  <c r="BA9" i="1"/>
  <c r="BA44" i="1"/>
  <c r="BA26" i="1"/>
  <c r="BA7" i="1"/>
  <c r="BA46" i="1"/>
  <c r="BA41" i="1"/>
  <c r="BA36" i="1"/>
  <c r="BA29" i="1"/>
  <c r="BA22" i="1"/>
  <c r="BA17" i="1"/>
  <c r="BA12" i="1"/>
  <c r="BA6" i="1"/>
  <c r="BA8" i="1"/>
  <c r="BA10" i="1"/>
  <c r="BA15" i="1"/>
  <c r="BA18" i="1"/>
  <c r="BA21" i="1"/>
  <c r="BA24" i="1"/>
  <c r="BA27" i="1"/>
  <c r="BA31" i="1"/>
  <c r="BA35" i="1"/>
  <c r="BA39" i="1"/>
  <c r="BA43" i="1"/>
  <c r="BA47" i="1"/>
  <c r="BA11" i="1"/>
  <c r="BA16" i="1"/>
  <c r="BA19" i="1"/>
  <c r="BA25" i="1"/>
  <c r="BA28" i="1"/>
  <c r="BA32" i="1"/>
  <c r="BA48" i="1"/>
  <c r="BA42" i="1"/>
  <c r="BA37" i="1"/>
  <c r="BA23" i="1"/>
  <c r="BA50" i="1"/>
  <c r="BA45" i="1"/>
  <c r="BA40" i="1"/>
  <c r="BA34" i="1"/>
  <c r="BA20" i="1"/>
  <c r="BA14" i="1"/>
  <c r="BA5" i="1"/>
  <c r="BA3" i="1"/>
  <c r="BA51" i="1"/>
  <c r="BC24" i="1"/>
  <c r="BC49" i="1"/>
  <c r="BC11" i="1"/>
  <c r="BC38" i="1"/>
  <c r="BC33" i="1"/>
  <c r="BC47" i="1"/>
  <c r="BC27" i="1"/>
  <c r="BC36" i="1"/>
  <c r="BC23" i="1"/>
  <c r="BC17" i="1"/>
  <c r="BC43" i="1"/>
  <c r="BC15" i="1"/>
  <c r="BC8" i="1"/>
  <c r="BC16" i="1"/>
  <c r="BC44" i="1"/>
  <c r="BC25" i="1"/>
  <c r="BC50" i="1"/>
  <c r="BC34" i="1"/>
  <c r="BC20" i="1"/>
  <c r="BC45" i="1"/>
  <c r="BC29" i="1"/>
  <c r="BC13" i="1"/>
  <c r="BC4" i="1"/>
  <c r="BC31" i="1"/>
  <c r="BC19" i="1"/>
  <c r="BC6" i="1"/>
  <c r="BC21" i="1"/>
  <c r="BC40" i="1"/>
  <c r="BC46" i="1"/>
  <c r="BC30" i="1"/>
  <c r="BC7" i="1"/>
  <c r="BC41" i="1"/>
  <c r="BC26" i="1"/>
  <c r="BC12" i="1"/>
  <c r="BC39" i="1"/>
  <c r="BC32" i="1"/>
  <c r="BC35" i="1"/>
  <c r="BC28" i="1"/>
  <c r="BC3" i="1"/>
  <c r="BC48" i="1"/>
  <c r="BC42" i="1"/>
  <c r="BC14" i="1"/>
  <c r="BC5" i="1"/>
  <c r="BC37" i="1"/>
  <c r="BC22" i="1"/>
  <c r="BC9" i="1"/>
  <c r="BC18" i="1"/>
  <c r="BC10" i="1"/>
  <c r="BG5" i="1"/>
  <c r="BG7" i="1"/>
  <c r="BG14" i="1"/>
  <c r="BG20" i="1"/>
  <c r="BG23" i="1"/>
  <c r="BG30" i="1"/>
  <c r="BG34" i="1"/>
  <c r="BG38" i="1"/>
  <c r="BG42" i="1"/>
  <c r="BG46" i="1"/>
  <c r="BG50" i="1"/>
  <c r="BG6" i="1"/>
  <c r="BG8" i="1"/>
  <c r="BG10" i="1"/>
  <c r="BG15" i="1"/>
  <c r="BG18" i="1"/>
  <c r="BG21" i="1"/>
  <c r="BG24" i="1"/>
  <c r="BG27" i="1"/>
  <c r="BG31" i="1"/>
  <c r="BG35" i="1"/>
  <c r="BG39" i="1"/>
  <c r="BG43" i="1"/>
  <c r="BG47" i="1"/>
  <c r="BG3" i="1"/>
  <c r="BG4" i="1"/>
  <c r="BG9" i="1"/>
  <c r="BG13" i="1"/>
  <c r="BG26" i="1"/>
  <c r="BG33" i="1"/>
  <c r="BG41" i="1"/>
  <c r="BG49" i="1"/>
  <c r="BG37" i="1"/>
  <c r="BG19" i="1"/>
  <c r="BG25" i="1"/>
  <c r="BG32" i="1"/>
  <c r="BG40" i="1"/>
  <c r="BG48" i="1"/>
  <c r="BG11" i="1"/>
  <c r="BG16" i="1"/>
  <c r="BG28" i="1"/>
  <c r="BG36" i="1"/>
  <c r="BG44" i="1"/>
  <c r="BG12" i="1"/>
  <c r="BG17" i="1"/>
  <c r="BG22" i="1"/>
  <c r="BG29" i="1"/>
  <c r="BG45" i="1"/>
  <c r="BC51" i="1"/>
</calcChain>
</file>

<file path=xl/sharedStrings.xml><?xml version="1.0" encoding="utf-8"?>
<sst xmlns="http://schemas.openxmlformats.org/spreadsheetml/2006/main" count="453" uniqueCount="344">
  <si>
    <t>Gildas Bouilland</t>
  </si>
  <si>
    <t>Ibrahima Guillard</t>
  </si>
  <si>
    <t>Greg Boghossian</t>
  </si>
  <si>
    <t>Romain Nourry</t>
  </si>
  <si>
    <t>Kadir Orhan</t>
  </si>
  <si>
    <t>Eric Pinson</t>
  </si>
  <si>
    <t>Stan Elb</t>
  </si>
  <si>
    <t>Raphael Shafiro</t>
  </si>
  <si>
    <t>Richard Kirsch</t>
  </si>
  <si>
    <t>François Tissot</t>
  </si>
  <si>
    <t>Tini Truong</t>
  </si>
  <si>
    <t>Lucien Boedec</t>
  </si>
  <si>
    <t>Didier James</t>
  </si>
  <si>
    <t>Rasul Samadov</t>
  </si>
  <si>
    <t>Serge Dahan</t>
  </si>
  <si>
    <t>Didier Romi</t>
  </si>
  <si>
    <t>Pat</t>
  </si>
  <si>
    <t>Gildas</t>
  </si>
  <si>
    <t>Ibra</t>
  </si>
  <si>
    <t>Arthur</t>
  </si>
  <si>
    <t>Greg</t>
  </si>
  <si>
    <t>Romain</t>
  </si>
  <si>
    <t>Kadir</t>
  </si>
  <si>
    <t>Eric</t>
  </si>
  <si>
    <t>Stan</t>
  </si>
  <si>
    <t>Richard</t>
  </si>
  <si>
    <t>François</t>
  </si>
  <si>
    <t>Tini</t>
  </si>
  <si>
    <t>Lucien</t>
  </si>
  <si>
    <t>Serge</t>
  </si>
  <si>
    <t>Rasul</t>
  </si>
  <si>
    <t>Sophie Lecat</t>
  </si>
  <si>
    <t>Sophie</t>
  </si>
  <si>
    <t>CHAMPIONNAT 2019-2020</t>
  </si>
  <si>
    <t>MATCHS
 (14)</t>
  </si>
  <si>
    <t>WIN</t>
  </si>
  <si>
    <t>POINTS</t>
  </si>
  <si>
    <t>CLASS</t>
  </si>
  <si>
    <t xml:space="preserve">SKILL </t>
  </si>
  <si>
    <t>BUCKS</t>
  </si>
  <si>
    <t>RACINE</t>
  </si>
  <si>
    <t>Clément</t>
  </si>
  <si>
    <t>MARS</t>
  </si>
  <si>
    <t>AVR</t>
  </si>
  <si>
    <t>MAI</t>
  </si>
  <si>
    <t>CLASSMENT</t>
  </si>
  <si>
    <t xml:space="preserve">SEPT </t>
  </si>
  <si>
    <t xml:space="preserve">NOV </t>
  </si>
  <si>
    <t>FEV</t>
  </si>
  <si>
    <t xml:space="preserve">DEMI FINALISTES </t>
  </si>
  <si>
    <t xml:space="preserve">FINALISTE </t>
  </si>
  <si>
    <t xml:space="preserve">VAINQUEUR </t>
  </si>
  <si>
    <t>MAIN</t>
  </si>
  <si>
    <t>CONSO</t>
  </si>
  <si>
    <t>TOURNOI</t>
  </si>
  <si>
    <t>Prenom Nom</t>
  </si>
  <si>
    <t>EQUITE</t>
  </si>
  <si>
    <t>1er</t>
  </si>
  <si>
    <t>2e</t>
  </si>
  <si>
    <t>3e</t>
  </si>
  <si>
    <t>4e</t>
  </si>
  <si>
    <t>5e</t>
  </si>
  <si>
    <t>6e</t>
  </si>
  <si>
    <t>7e</t>
  </si>
  <si>
    <t>8e</t>
  </si>
  <si>
    <t>9e</t>
  </si>
  <si>
    <t>10e</t>
  </si>
  <si>
    <t>11e</t>
  </si>
  <si>
    <t>12e</t>
  </si>
  <si>
    <t>13e</t>
  </si>
  <si>
    <t>14e</t>
  </si>
  <si>
    <t>15e</t>
  </si>
  <si>
    <t>TD</t>
  </si>
  <si>
    <t>16e</t>
  </si>
  <si>
    <t>MOYENNE</t>
  </si>
  <si>
    <t>17e</t>
  </si>
  <si>
    <t>18e</t>
  </si>
  <si>
    <t>19e</t>
  </si>
  <si>
    <t>20e</t>
  </si>
  <si>
    <t>21e</t>
  </si>
  <si>
    <t>22e</t>
  </si>
  <si>
    <t>$$$
CLASS</t>
  </si>
  <si>
    <t>$$$
OBJECTIF</t>
  </si>
  <si>
    <t xml:space="preserve">QUIZZ 2
</t>
  </si>
  <si>
    <t xml:space="preserve">$$$ OBJECTIF </t>
  </si>
  <si>
    <t>Lauris</t>
  </si>
  <si>
    <t>Lauris Demetriades</t>
  </si>
  <si>
    <t>Didier
James</t>
  </si>
  <si>
    <t>Didier
Romi</t>
  </si>
  <si>
    <t>$</t>
  </si>
  <si>
    <t>Charles</t>
  </si>
  <si>
    <t>Theo</t>
  </si>
  <si>
    <t>Alain</t>
  </si>
  <si>
    <t>Salim</t>
  </si>
  <si>
    <t>Max</t>
  </si>
  <si>
    <t>Theo Bellegarde</t>
  </si>
  <si>
    <t>Salim Nahal</t>
  </si>
  <si>
    <t>Rafi</t>
  </si>
  <si>
    <t>Max Yeterian</t>
  </si>
  <si>
    <t>Jérome Pellissié</t>
  </si>
  <si>
    <t>Jérome Servot</t>
  </si>
  <si>
    <t>Jérom
Pelli</t>
  </si>
  <si>
    <t>Jérom
Servo</t>
  </si>
  <si>
    <t>Vilmosh</t>
  </si>
  <si>
    <r>
      <t xml:space="preserve">* </t>
    </r>
    <r>
      <rPr>
        <sz val="8"/>
        <rFont val="Calibri"/>
        <family val="2"/>
        <scheme val="minor"/>
      </rPr>
      <t>joueurs ayant remporté le championnat</t>
    </r>
  </si>
  <si>
    <r>
      <rPr>
        <sz val="11"/>
        <color rgb="FFFF0000"/>
        <rFont val="Calibri"/>
        <family val="2"/>
        <scheme val="minor"/>
      </rPr>
      <t>rouge</t>
    </r>
    <r>
      <rPr>
        <sz val="11"/>
        <color theme="1"/>
        <rFont val="Calibri"/>
        <family val="2"/>
        <scheme val="minor"/>
      </rPr>
      <t>: joueur à regulariser</t>
    </r>
  </si>
  <si>
    <t>Clément Gasnier</t>
  </si>
  <si>
    <t>Frederic Teoule</t>
  </si>
  <si>
    <t>Fred
Teoule</t>
  </si>
  <si>
    <t>Jean Horon</t>
  </si>
  <si>
    <t>Jean
Horon</t>
  </si>
  <si>
    <t>Joel NEHL</t>
  </si>
  <si>
    <t>OCT (16)</t>
  </si>
  <si>
    <t>Charles Handerson</t>
  </si>
  <si>
    <t>Elias HALLAK</t>
  </si>
  <si>
    <t>ARRACHE CLOU (23)</t>
  </si>
  <si>
    <t>BRIDGE (28)</t>
  </si>
  <si>
    <t>Alain Cogent</t>
  </si>
  <si>
    <t>NOV</t>
  </si>
  <si>
    <t>AVRIL</t>
  </si>
  <si>
    <t>SERGE DAHAN (7)</t>
  </si>
  <si>
    <t>DIDIER JAMES (5)</t>
  </si>
  <si>
    <t>LAURIS 
DEMETRIADES (5)</t>
  </si>
  <si>
    <t>Greg BOGHOSSIAN (4)</t>
  </si>
  <si>
    <t>Jérome PELLISSIER (2)</t>
  </si>
  <si>
    <t>Sophie LECAT (2)</t>
  </si>
  <si>
    <t>Richard (2)</t>
  </si>
  <si>
    <t>TD PARTICIPANT</t>
  </si>
  <si>
    <t xml:space="preserve">TD NON PARTICIPANT </t>
  </si>
  <si>
    <t>Kadir ORHAN (2)</t>
  </si>
  <si>
    <t>Tini TRUONG (5)</t>
  </si>
  <si>
    <t>Charles HANDERSON (1)</t>
  </si>
  <si>
    <t>Didier ROMI (4)</t>
  </si>
  <si>
    <t>Alain COGENT (2)</t>
  </si>
  <si>
    <t>Serge DAHAN (2)</t>
  </si>
  <si>
    <t>(X): nombre de bucks cumulés</t>
  </si>
  <si>
    <r>
      <t xml:space="preserve">Patrice de SM </t>
    </r>
    <r>
      <rPr>
        <sz val="14"/>
        <color rgb="FFFF0000"/>
        <rFont val="Calibri"/>
        <family val="2"/>
        <scheme val="minor"/>
      </rPr>
      <t>*</t>
    </r>
  </si>
  <si>
    <t>Etien
Savary</t>
  </si>
  <si>
    <t>Etien
Hostachy</t>
  </si>
  <si>
    <t>Etienne Savary</t>
  </si>
  <si>
    <t>Richard (1)/Tini (1)</t>
  </si>
  <si>
    <t>Didier ROMI (6)</t>
  </si>
  <si>
    <t>Fred TEOULE (4)</t>
  </si>
  <si>
    <t>JEAN HORON (5)</t>
  </si>
  <si>
    <t>Yannick COUPALEC (2)</t>
  </si>
  <si>
    <t>Yannick Coupalec</t>
  </si>
  <si>
    <t xml:space="preserve">Yannick </t>
  </si>
  <si>
    <t>J-P Soulié</t>
  </si>
  <si>
    <t>JP
Soulié</t>
  </si>
  <si>
    <t>Jean-Paul SOULIER (4)</t>
  </si>
  <si>
    <t>VAINQUEUR</t>
  </si>
  <si>
    <t>PERDANT</t>
  </si>
  <si>
    <t>SOIREE DOUBLE CONSULTATION</t>
  </si>
  <si>
    <t>VAINQUEUR 1</t>
  </si>
  <si>
    <t>VAINQUEUR 2</t>
  </si>
  <si>
    <t>PERDANT1</t>
  </si>
  <si>
    <t>PERDANT 2</t>
  </si>
  <si>
    <t>SOIREE SPEED 1</t>
  </si>
  <si>
    <t>SOIREE SPEED 2</t>
  </si>
  <si>
    <t>CLASSEMENT</t>
  </si>
  <si>
    <t>5 POINTS/2 min/10 sec</t>
  </si>
  <si>
    <t>Match en 7 points/21 min/12 sec</t>
  </si>
  <si>
    <t>Arthur Menez</t>
  </si>
  <si>
    <t>Ibrahima (2)</t>
  </si>
  <si>
    <t>Gildas BOUILLAND (3)</t>
  </si>
  <si>
    <t>Gildas (5)</t>
  </si>
  <si>
    <t xml:space="preserve">ERIC PINSON (5)
</t>
  </si>
  <si>
    <t>Eric PINSON (7)</t>
  </si>
  <si>
    <t>Tini TRUONG (3)</t>
  </si>
  <si>
    <t>Ibrahima (1)</t>
  </si>
  <si>
    <t>Elb</t>
  </si>
  <si>
    <t>Eustache</t>
  </si>
  <si>
    <t>David</t>
  </si>
  <si>
    <t>Goldfarb</t>
  </si>
  <si>
    <t>Paul</t>
  </si>
  <si>
    <t>Guedj</t>
  </si>
  <si>
    <t>Guillard</t>
  </si>
  <si>
    <t>Ibrahima</t>
  </si>
  <si>
    <t>Horon</t>
  </si>
  <si>
    <t>Jean</t>
  </si>
  <si>
    <t>Hostachy</t>
  </si>
  <si>
    <t>Etienne</t>
  </si>
  <si>
    <t>James</t>
  </si>
  <si>
    <t>Didier</t>
  </si>
  <si>
    <t>Jeannel</t>
  </si>
  <si>
    <t>Marie-Anne</t>
  </si>
  <si>
    <t>Kirsch</t>
  </si>
  <si>
    <t>Korn</t>
  </si>
  <si>
    <t>Anthony</t>
  </si>
  <si>
    <t>Krajnyak</t>
  </si>
  <si>
    <t>Katalin</t>
  </si>
  <si>
    <t>Lecat</t>
  </si>
  <si>
    <t>Lourenco</t>
  </si>
  <si>
    <t>Thomas</t>
  </si>
  <si>
    <t>Menez</t>
  </si>
  <si>
    <t>Michel</t>
  </si>
  <si>
    <t>Philippe</t>
  </si>
  <si>
    <t>Nahal</t>
  </si>
  <si>
    <t>Nourry</t>
  </si>
  <si>
    <t>Orhan</t>
  </si>
  <si>
    <t>Pelissié</t>
  </si>
  <si>
    <t>Jerome</t>
  </si>
  <si>
    <t>Pinson</t>
  </si>
  <si>
    <t>Romi</t>
  </si>
  <si>
    <t>Ruiz Jimenez</t>
  </si>
  <si>
    <t>Jeremie</t>
  </si>
  <si>
    <t>Samadov</t>
  </si>
  <si>
    <t>Savary</t>
  </si>
  <si>
    <t>Servot</t>
  </si>
  <si>
    <t>Soulié</t>
  </si>
  <si>
    <t>Jean Paul</t>
  </si>
  <si>
    <t>Strock</t>
  </si>
  <si>
    <t>Szafirowicz</t>
  </si>
  <si>
    <t>Raphael</t>
  </si>
  <si>
    <t>Teoule</t>
  </si>
  <si>
    <t>Truong</t>
  </si>
  <si>
    <t>Tuton</t>
  </si>
  <si>
    <t>Walker</t>
  </si>
  <si>
    <t>Vesoul</t>
  </si>
  <si>
    <t>Viard</t>
  </si>
  <si>
    <t>Julien</t>
  </si>
  <si>
    <t>Walfard</t>
  </si>
  <si>
    <t>Antoine</t>
  </si>
  <si>
    <t>Wenger</t>
  </si>
  <si>
    <t>Marcel</t>
  </si>
  <si>
    <t>Yeterian</t>
  </si>
  <si>
    <t>Zigiotto</t>
  </si>
  <si>
    <t>Danaé</t>
  </si>
  <si>
    <t>Gildas BOUILLAND (8)</t>
  </si>
  <si>
    <t>Marie</t>
  </si>
  <si>
    <t>Gildas (9)</t>
  </si>
  <si>
    <t>Richard KIRSCH (4)</t>
  </si>
  <si>
    <t>Rasul SAMADOV (1)</t>
  </si>
  <si>
    <t>Stan ELBAUM (2)</t>
  </si>
  <si>
    <t>Serge Dahan/ Kadir vs Greg</t>
  </si>
  <si>
    <t>Julien Camurat</t>
  </si>
  <si>
    <t>Nom</t>
  </si>
  <si>
    <t>Prénom</t>
  </si>
  <si>
    <t>Anderson</t>
  </si>
  <si>
    <t>Beal</t>
  </si>
  <si>
    <t>Catherine</t>
  </si>
  <si>
    <t>Bellegarde</t>
  </si>
  <si>
    <t>Benzaquen</t>
  </si>
  <si>
    <t>Jonathan</t>
  </si>
  <si>
    <t>Boghossian</t>
  </si>
  <si>
    <t>Bouilland</t>
  </si>
  <si>
    <t>Camurat</t>
  </si>
  <si>
    <t>Cogent</t>
  </si>
  <si>
    <t>Cohen</t>
  </si>
  <si>
    <t>Conus</t>
  </si>
  <si>
    <t>Croisille</t>
  </si>
  <si>
    <t>Olivier</t>
  </si>
  <si>
    <t>Dalili</t>
  </si>
  <si>
    <t>Nader</t>
  </si>
  <si>
    <t>De Sainte Marie</t>
  </si>
  <si>
    <t>Patrice</t>
  </si>
  <si>
    <t>De Vismes</t>
  </si>
  <si>
    <t>Aline</t>
  </si>
  <si>
    <t>Delbano</t>
  </si>
  <si>
    <t>Pascal</t>
  </si>
  <si>
    <t>Demetriades</t>
  </si>
  <si>
    <t>Denton</t>
  </si>
  <si>
    <t>Laurence</t>
  </si>
  <si>
    <t>Dukan</t>
  </si>
  <si>
    <t>Dupuydauby</t>
  </si>
  <si>
    <t>Vianney</t>
  </si>
  <si>
    <t>TISSOT</t>
  </si>
  <si>
    <t>Frédérique</t>
  </si>
  <si>
    <t>Gasnier</t>
  </si>
  <si>
    <t>Dahan</t>
  </si>
  <si>
    <t>Bonnet</t>
  </si>
  <si>
    <t>Aurélien</t>
  </si>
  <si>
    <t>Coupannec</t>
  </si>
  <si>
    <t>Yannick</t>
  </si>
  <si>
    <t>Dinelli</t>
  </si>
  <si>
    <t>Xavier</t>
  </si>
  <si>
    <t>Bénichou</t>
  </si>
  <si>
    <t>Souffir</t>
  </si>
  <si>
    <t>Dan</t>
  </si>
  <si>
    <t>Vilmos</t>
  </si>
  <si>
    <t>Boedec</t>
  </si>
  <si>
    <t>Meyer</t>
  </si>
  <si>
    <t>Brigitte</t>
  </si>
  <si>
    <t>Neirynck</t>
  </si>
  <si>
    <t>Lucas</t>
  </si>
  <si>
    <t>Vilmosh Mocsbek</t>
  </si>
  <si>
    <t>Bogaert</t>
  </si>
  <si>
    <t>Gregory</t>
  </si>
  <si>
    <t>Carillon</t>
  </si>
  <si>
    <t>Patrick</t>
  </si>
  <si>
    <t>alain</t>
  </si>
  <si>
    <t>Manou</t>
  </si>
  <si>
    <t>Sydney</t>
  </si>
  <si>
    <t>Mocsnek</t>
  </si>
  <si>
    <t xml:space="preserve">Antoine Walfard </t>
  </si>
  <si>
    <t>Antoine 
Walfard</t>
  </si>
  <si>
    <t>Jean Gasnier</t>
  </si>
  <si>
    <t>Jean
Gasnier</t>
  </si>
  <si>
    <t>Corse</t>
  </si>
  <si>
    <t>Edouard</t>
  </si>
  <si>
    <t>Dan Souffir</t>
  </si>
  <si>
    <t>101-150</t>
  </si>
  <si>
    <t>151-200</t>
  </si>
  <si>
    <t>201-250</t>
  </si>
  <si>
    <t>51-100</t>
  </si>
  <si>
    <t>Total Erreur</t>
  </si>
  <si>
    <t>PR</t>
  </si>
  <si>
    <t>7,55-10</t>
  </si>
  <si>
    <t>5,05-7,5</t>
  </si>
  <si>
    <t>EXPERT</t>
  </si>
  <si>
    <t>ADVANCED</t>
  </si>
  <si>
    <t>2,55-5</t>
  </si>
  <si>
    <t>WORLD CLASS</t>
  </si>
  <si>
    <t>0-50</t>
  </si>
  <si>
    <t>0-2,5</t>
  </si>
  <si>
    <t>WORLD CHAMPION</t>
  </si>
  <si>
    <t>10,05-12,5</t>
  </si>
  <si>
    <t>LEVEL XG</t>
  </si>
  <si>
    <r>
      <t xml:space="preserve">Etienne Hostachy </t>
    </r>
    <r>
      <rPr>
        <b/>
        <sz val="14"/>
        <color rgb="FFFF0000"/>
        <rFont val="Calibri"/>
        <family val="2"/>
        <scheme val="minor"/>
      </rPr>
      <t>*</t>
    </r>
  </si>
  <si>
    <t>QUIZZ 1
JANV 2020</t>
  </si>
  <si>
    <t>Yannick  (6)-Tini (9)</t>
  </si>
  <si>
    <t>Aline de Vismes</t>
  </si>
  <si>
    <t>Noël</t>
  </si>
  <si>
    <t>KADIR ORHAN (7)</t>
  </si>
  <si>
    <t>Etienne SAVARY (4)</t>
  </si>
  <si>
    <t>François TISSOT (2)</t>
  </si>
  <si>
    <t>Stan ELBAUM (4)</t>
  </si>
  <si>
    <t>Richard (5)</t>
  </si>
  <si>
    <t>Antoine 
W</t>
  </si>
  <si>
    <t>Lucas Neyrinck</t>
  </si>
  <si>
    <t>Le Campion</t>
  </si>
  <si>
    <t>Marc</t>
  </si>
  <si>
    <t>Marc Le Campion</t>
  </si>
  <si>
    <t>Boulay</t>
  </si>
  <si>
    <t>Christophe</t>
  </si>
  <si>
    <t>Chris
Boulay</t>
  </si>
  <si>
    <t>Christophe Boulay</t>
  </si>
  <si>
    <t>Olivier Croisille</t>
  </si>
  <si>
    <t>Oliv
Croisille</t>
  </si>
  <si>
    <t>Peireira</t>
  </si>
  <si>
    <t>Julie</t>
  </si>
  <si>
    <t>Julie P</t>
  </si>
  <si>
    <t>Julie Peireira</t>
  </si>
  <si>
    <t>DOUBLE CONSULTATION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</si>
</sst>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&quot;e&quot;"/>
    <numFmt numFmtId="165" formatCode="#,###&quot; pts&quot;"/>
    <numFmt numFmtId="166" formatCode="0.000"/>
    <numFmt numFmtId="167" formatCode="#,###&quot; $&quot;"/>
  </numFmts>
  <fonts count="30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11"/>
      <color indexed="8"/>
      <name val="Calibri"/>
      <family val="2"/>
    </font>
    <font>
      <b/>
      <sz val="9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C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9" fillId="0" borderId="0" applyBorder="0"/>
    <xf numFmtId="0" fontId="18" fillId="0" borderId="0"/>
  </cellStyleXfs>
  <cellXfs count="217">
    <xf numFmtId="0" fontId="0" fillId="0" borderId="0" xfId="0"/>
    <xf numFmtId="0" fontId="1" fillId="0" borderId="0" xfId="0" applyFont="1"/>
    <xf numFmtId="0" fontId="1" fillId="3" borderId="1" xfId="0" applyFont="1" applyFill="1" applyBorder="1"/>
    <xf numFmtId="164" fontId="0" fillId="4" borderId="6" xfId="0" applyNumberFormat="1" applyFill="1" applyBorder="1"/>
    <xf numFmtId="164" fontId="0" fillId="5" borderId="6" xfId="0" applyNumberFormat="1" applyFill="1" applyBorder="1"/>
    <xf numFmtId="164" fontId="0" fillId="6" borderId="3" xfId="0" applyNumberFormat="1" applyFill="1" applyBorder="1"/>
    <xf numFmtId="164" fontId="0" fillId="7" borderId="9" xfId="0" applyNumberFormat="1" applyFill="1" applyBorder="1"/>
    <xf numFmtId="164" fontId="0" fillId="7" borderId="10" xfId="0" applyNumberFormat="1" applyFill="1" applyBorder="1"/>
    <xf numFmtId="164" fontId="0" fillId="6" borderId="13" xfId="0" applyNumberFormat="1" applyFill="1" applyBorder="1"/>
    <xf numFmtId="164" fontId="0" fillId="5" borderId="8" xfId="0" applyNumberFormat="1" applyFill="1" applyBorder="1"/>
    <xf numFmtId="164" fontId="0" fillId="4" borderId="8" xfId="0" applyNumberFormat="1" applyFill="1" applyBorder="1"/>
    <xf numFmtId="0" fontId="0" fillId="9" borderId="4" xfId="0" applyFill="1" applyBorder="1" applyAlignment="1">
      <alignment horizontal="center"/>
    </xf>
    <xf numFmtId="0" fontId="1" fillId="3" borderId="14" xfId="0" applyFont="1" applyFill="1" applyBorder="1"/>
    <xf numFmtId="0" fontId="0" fillId="8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164" fontId="0" fillId="4" borderId="18" xfId="0" applyNumberFormat="1" applyFill="1" applyBorder="1"/>
    <xf numFmtId="9" fontId="0" fillId="5" borderId="12" xfId="0" applyNumberFormat="1" applyFill="1" applyBorder="1"/>
    <xf numFmtId="164" fontId="0" fillId="5" borderId="18" xfId="0" applyNumberFormat="1" applyFill="1" applyBorder="1"/>
    <xf numFmtId="164" fontId="0" fillId="6" borderId="15" xfId="0" applyNumberFormat="1" applyFill="1" applyBorder="1"/>
    <xf numFmtId="0" fontId="0" fillId="7" borderId="19" xfId="0" applyFill="1" applyBorder="1"/>
    <xf numFmtId="164" fontId="0" fillId="7" borderId="20" xfId="0" applyNumberFormat="1" applyFill="1" applyBorder="1"/>
    <xf numFmtId="0" fontId="1" fillId="8" borderId="23" xfId="0" applyFont="1" applyFill="1" applyBorder="1" applyAlignment="1">
      <alignment horizontal="center" wrapText="1"/>
    </xf>
    <xf numFmtId="0" fontId="1" fillId="9" borderId="2" xfId="0" applyFont="1" applyFill="1" applyBorder="1" applyAlignment="1">
      <alignment horizontal="center" vertical="center"/>
    </xf>
    <xf numFmtId="0" fontId="1" fillId="4" borderId="11" xfId="0" applyFont="1" applyFill="1" applyBorder="1"/>
    <xf numFmtId="0" fontId="1" fillId="4" borderId="24" xfId="0" applyFont="1" applyFill="1" applyBorder="1"/>
    <xf numFmtId="0" fontId="3" fillId="0" borderId="0" xfId="0" applyFont="1" applyAlignment="1">
      <alignment vertical="center"/>
    </xf>
    <xf numFmtId="0" fontId="1" fillId="5" borderId="11" xfId="0" applyFont="1" applyFill="1" applyBorder="1" applyAlignment="1">
      <alignment horizontal="center"/>
    </xf>
    <xf numFmtId="0" fontId="1" fillId="5" borderId="24" xfId="0" applyFont="1" applyFill="1" applyBorder="1" applyAlignment="1"/>
    <xf numFmtId="0" fontId="1" fillId="6" borderId="11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7" borderId="25" xfId="0" applyFont="1" applyFill="1" applyBorder="1" applyAlignment="1">
      <alignment horizontal="center"/>
    </xf>
    <xf numFmtId="0" fontId="1" fillId="7" borderId="24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5" fontId="0" fillId="4" borderId="5" xfId="0" applyNumberFormat="1" applyFill="1" applyBorder="1" applyAlignment="1">
      <alignment horizontal="center"/>
    </xf>
    <xf numFmtId="165" fontId="0" fillId="4" borderId="12" xfId="0" applyNumberFormat="1" applyFill="1" applyBorder="1" applyAlignment="1">
      <alignment horizontal="center"/>
    </xf>
    <xf numFmtId="165" fontId="0" fillId="4" borderId="7" xfId="0" applyNumberFormat="1" applyFill="1" applyBorder="1" applyAlignment="1">
      <alignment horizontal="center"/>
    </xf>
    <xf numFmtId="0" fontId="8" fillId="11" borderId="36" xfId="0" applyFont="1" applyFill="1" applyBorder="1" applyAlignment="1">
      <alignment horizontal="center"/>
    </xf>
    <xf numFmtId="0" fontId="11" fillId="16" borderId="27" xfId="0" applyFont="1" applyFill="1" applyBorder="1" applyAlignment="1"/>
    <xf numFmtId="0" fontId="11" fillId="16" borderId="28" xfId="0" applyFont="1" applyFill="1" applyBorder="1" applyAlignment="1"/>
    <xf numFmtId="0" fontId="11" fillId="16" borderId="29" xfId="0" applyFont="1" applyFill="1" applyBorder="1" applyAlignment="1"/>
    <xf numFmtId="0" fontId="11" fillId="16" borderId="30" xfId="0" applyFont="1" applyFill="1" applyBorder="1" applyAlignment="1"/>
    <xf numFmtId="0" fontId="11" fillId="16" borderId="32" xfId="0" applyFont="1" applyFill="1" applyBorder="1" applyAlignment="1"/>
    <xf numFmtId="0" fontId="11" fillId="16" borderId="33" xfId="0" applyFont="1" applyFill="1" applyBorder="1" applyAlignment="1"/>
    <xf numFmtId="0" fontId="11" fillId="16" borderId="34" xfId="0" applyFont="1" applyFill="1" applyBorder="1" applyAlignment="1"/>
    <xf numFmtId="0" fontId="2" fillId="16" borderId="34" xfId="0" applyFont="1" applyFill="1" applyBorder="1" applyAlignment="1"/>
    <xf numFmtId="0" fontId="11" fillId="16" borderId="35" xfId="0" applyFont="1" applyFill="1" applyBorder="1" applyAlignment="1"/>
    <xf numFmtId="0" fontId="11" fillId="13" borderId="39" xfId="0" applyFont="1" applyFill="1" applyBorder="1" applyAlignment="1"/>
    <xf numFmtId="0" fontId="11" fillId="13" borderId="14" xfId="0" applyFont="1" applyFill="1" applyBorder="1" applyAlignment="1">
      <alignment vertical="center" wrapText="1"/>
    </xf>
    <xf numFmtId="0" fontId="1" fillId="13" borderId="18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9" fillId="13" borderId="18" xfId="0" applyFont="1" applyFill="1" applyBorder="1" applyAlignment="1">
      <alignment horizontal="center"/>
    </xf>
    <xf numFmtId="0" fontId="14" fillId="11" borderId="40" xfId="0" applyFont="1" applyFill="1" applyBorder="1"/>
    <xf numFmtId="0" fontId="9" fillId="8" borderId="43" xfId="0" applyFont="1" applyFill="1" applyBorder="1" applyAlignment="1">
      <alignment horizontal="center"/>
    </xf>
    <xf numFmtId="0" fontId="5" fillId="8" borderId="42" xfId="0" applyFont="1" applyFill="1" applyBorder="1" applyAlignment="1"/>
    <xf numFmtId="0" fontId="4" fillId="8" borderId="42" xfId="0" applyFont="1" applyFill="1" applyBorder="1" applyAlignment="1"/>
    <xf numFmtId="0" fontId="10" fillId="8" borderId="42" xfId="0" applyFont="1" applyFill="1" applyBorder="1" applyAlignment="1"/>
    <xf numFmtId="0" fontId="5" fillId="8" borderId="43" xfId="0" applyFont="1" applyFill="1" applyBorder="1" applyAlignment="1"/>
    <xf numFmtId="0" fontId="1" fillId="11" borderId="11" xfId="0" applyFont="1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2" fillId="16" borderId="28" xfId="0" applyFont="1" applyFill="1" applyBorder="1" applyAlignment="1">
      <alignment horizontal="left"/>
    </xf>
    <xf numFmtId="0" fontId="11" fillId="16" borderId="33" xfId="0" applyFont="1" applyFill="1" applyBorder="1" applyAlignment="1">
      <alignment horizontal="left"/>
    </xf>
    <xf numFmtId="0" fontId="6" fillId="18" borderId="41" xfId="0" applyFont="1" applyFill="1" applyBorder="1" applyAlignment="1">
      <alignment horizontal="center"/>
    </xf>
    <xf numFmtId="0" fontId="15" fillId="18" borderId="33" xfId="0" applyFont="1" applyFill="1" applyBorder="1" applyAlignment="1">
      <alignment horizontal="left"/>
    </xf>
    <xf numFmtId="166" fontId="6" fillId="18" borderId="33" xfId="0" applyNumberFormat="1" applyFont="1" applyFill="1" applyBorder="1" applyAlignment="1">
      <alignment horizontal="right"/>
    </xf>
    <xf numFmtId="0" fontId="0" fillId="18" borderId="33" xfId="0" applyFill="1" applyBorder="1"/>
    <xf numFmtId="0" fontId="6" fillId="12" borderId="14" xfId="0" applyFont="1" applyFill="1" applyBorder="1" applyAlignment="1"/>
    <xf numFmtId="166" fontId="6" fillId="12" borderId="14" xfId="0" applyNumberFormat="1" applyFont="1" applyFill="1" applyBorder="1" applyAlignment="1">
      <alignment horizontal="right"/>
    </xf>
    <xf numFmtId="0" fontId="15" fillId="0" borderId="1" xfId="0" applyFont="1" applyFill="1" applyBorder="1"/>
    <xf numFmtId="0" fontId="6" fillId="10" borderId="36" xfId="0" applyFont="1" applyFill="1" applyBorder="1" applyAlignment="1">
      <alignment horizontal="center" vertical="center"/>
    </xf>
    <xf numFmtId="0" fontId="0" fillId="18" borderId="46" xfId="0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5" fillId="17" borderId="1" xfId="0" applyFont="1" applyFill="1" applyBorder="1" applyAlignment="1"/>
    <xf numFmtId="166" fontId="16" fillId="17" borderId="1" xfId="0" applyNumberFormat="1" applyFont="1" applyFill="1" applyBorder="1" applyAlignment="1">
      <alignment horizontal="right"/>
    </xf>
    <xf numFmtId="0" fontId="6" fillId="17" borderId="1" xfId="0" applyFont="1" applyFill="1" applyBorder="1" applyAlignment="1">
      <alignment horizontal="center"/>
    </xf>
    <xf numFmtId="0" fontId="15" fillId="0" borderId="1" xfId="0" applyFont="1" applyFill="1" applyBorder="1" applyAlignment="1"/>
    <xf numFmtId="0" fontId="6" fillId="0" borderId="1" xfId="0" applyFont="1" applyFill="1" applyBorder="1" applyAlignment="1"/>
    <xf numFmtId="0" fontId="6" fillId="0" borderId="1" xfId="0" applyFont="1" applyFill="1" applyBorder="1"/>
    <xf numFmtId="0" fontId="6" fillId="10" borderId="40" xfId="0" applyFont="1" applyFill="1" applyBorder="1" applyAlignment="1">
      <alignment horizontal="center" vertical="center" wrapText="1"/>
    </xf>
    <xf numFmtId="0" fontId="6" fillId="10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15" borderId="29" xfId="0" applyFont="1" applyFill="1" applyBorder="1" applyAlignment="1"/>
    <xf numFmtId="0" fontId="1" fillId="15" borderId="29" xfId="0" applyFont="1" applyFill="1" applyBorder="1" applyAlignment="1"/>
    <xf numFmtId="0" fontId="11" fillId="15" borderId="29" xfId="0" applyFont="1" applyFill="1" applyBorder="1" applyAlignment="1">
      <alignment vertical="center"/>
    </xf>
    <xf numFmtId="0" fontId="1" fillId="15" borderId="30" xfId="0" applyFont="1" applyFill="1" applyBorder="1" applyAlignment="1">
      <alignment horizontal="center"/>
    </xf>
    <xf numFmtId="0" fontId="9" fillId="15" borderId="30" xfId="0" applyFont="1" applyFill="1" applyBorder="1" applyAlignment="1">
      <alignment horizontal="center"/>
    </xf>
    <xf numFmtId="0" fontId="11" fillId="18" borderId="38" xfId="0" applyFont="1" applyFill="1" applyBorder="1" applyAlignment="1"/>
    <xf numFmtId="0" fontId="12" fillId="18" borderId="27" xfId="0" applyFont="1" applyFill="1" applyBorder="1" applyAlignment="1"/>
    <xf numFmtId="167" fontId="0" fillId="6" borderId="5" xfId="0" applyNumberFormat="1" applyFill="1" applyBorder="1"/>
    <xf numFmtId="167" fontId="0" fillId="6" borderId="12" xfId="0" applyNumberFormat="1" applyFill="1" applyBorder="1"/>
    <xf numFmtId="167" fontId="0" fillId="6" borderId="7" xfId="0" applyNumberFormat="1" applyFill="1" applyBorder="1"/>
    <xf numFmtId="0" fontId="17" fillId="11" borderId="37" xfId="0" applyFont="1" applyFill="1" applyBorder="1" applyAlignment="1">
      <alignment horizontal="center"/>
    </xf>
    <xf numFmtId="0" fontId="1" fillId="3" borderId="21" xfId="0" applyFont="1" applyFill="1" applyBorder="1" applyAlignment="1">
      <alignment vertical="center" wrapText="1"/>
    </xf>
    <xf numFmtId="0" fontId="1" fillId="3" borderId="21" xfId="0" applyFont="1" applyFill="1" applyBorder="1" applyAlignment="1">
      <alignment vertical="center"/>
    </xf>
    <xf numFmtId="0" fontId="1" fillId="3" borderId="22" xfId="0" applyFont="1" applyFill="1" applyBorder="1" applyAlignment="1">
      <alignment vertical="center"/>
    </xf>
    <xf numFmtId="0" fontId="11" fillId="3" borderId="1" xfId="0" applyFont="1" applyFill="1" applyBorder="1"/>
    <xf numFmtId="165" fontId="5" fillId="4" borderId="5" xfId="0" applyNumberFormat="1" applyFont="1" applyFill="1" applyBorder="1" applyAlignment="1">
      <alignment horizontal="center"/>
    </xf>
    <xf numFmtId="167" fontId="5" fillId="6" borderId="5" xfId="0" applyNumberFormat="1" applyFont="1" applyFill="1" applyBorder="1"/>
    <xf numFmtId="9" fontId="5" fillId="5" borderId="12" xfId="0" applyNumberFormat="1" applyFont="1" applyFill="1" applyBorder="1"/>
    <xf numFmtId="0" fontId="20" fillId="8" borderId="42" xfId="0" applyFont="1" applyFill="1" applyBorder="1" applyAlignment="1">
      <alignment horizontal="left"/>
    </xf>
    <xf numFmtId="0" fontId="21" fillId="0" borderId="0" xfId="0" applyFont="1"/>
    <xf numFmtId="16" fontId="1" fillId="3" borderId="11" xfId="0" applyNumberFormat="1" applyFont="1" applyFill="1" applyBorder="1" applyAlignment="1">
      <alignment horizontal="left" vertical="top"/>
    </xf>
    <xf numFmtId="0" fontId="13" fillId="3" borderId="21" xfId="0" applyFont="1" applyFill="1" applyBorder="1" applyAlignment="1">
      <alignment vertical="center" wrapText="1"/>
    </xf>
    <xf numFmtId="0" fontId="13" fillId="3" borderId="21" xfId="0" applyFont="1" applyFill="1" applyBorder="1" applyAlignment="1">
      <alignment vertical="center"/>
    </xf>
    <xf numFmtId="0" fontId="1" fillId="18" borderId="39" xfId="0" applyFont="1" applyFill="1" applyBorder="1" applyAlignment="1"/>
    <xf numFmtId="0" fontId="1" fillId="18" borderId="29" xfId="0" applyFont="1" applyFill="1" applyBorder="1" applyAlignment="1"/>
    <xf numFmtId="0" fontId="12" fillId="16" borderId="34" xfId="0" applyFont="1" applyFill="1" applyBorder="1" applyAlignment="1">
      <alignment horizontal="left"/>
    </xf>
    <xf numFmtId="0" fontId="2" fillId="16" borderId="33" xfId="0" applyFont="1" applyFill="1" applyBorder="1" applyAlignment="1"/>
    <xf numFmtId="0" fontId="11" fillId="13" borderId="39" xfId="0" applyFont="1" applyFill="1" applyBorder="1" applyAlignment="1">
      <alignment vertical="center" wrapText="1"/>
    </xf>
    <xf numFmtId="0" fontId="1" fillId="11" borderId="22" xfId="0" applyFont="1" applyFill="1" applyBorder="1" applyAlignment="1">
      <alignment horizontal="center"/>
    </xf>
    <xf numFmtId="0" fontId="5" fillId="8" borderId="47" xfId="0" applyFont="1" applyFill="1" applyBorder="1" applyAlignment="1"/>
    <xf numFmtId="0" fontId="11" fillId="16" borderId="48" xfId="0" applyFont="1" applyFill="1" applyBorder="1" applyAlignment="1"/>
    <xf numFmtId="0" fontId="11" fillId="16" borderId="49" xfId="0" applyFont="1" applyFill="1" applyBorder="1" applyAlignment="1"/>
    <xf numFmtId="0" fontId="11" fillId="13" borderId="50" xfId="0" applyFont="1" applyFill="1" applyBorder="1" applyAlignment="1"/>
    <xf numFmtId="0" fontId="1" fillId="15" borderId="48" xfId="0" applyFont="1" applyFill="1" applyBorder="1" applyAlignment="1"/>
    <xf numFmtId="0" fontId="20" fillId="8" borderId="45" xfId="0" applyFont="1" applyFill="1" applyBorder="1" applyAlignment="1">
      <alignment wrapText="1"/>
    </xf>
    <xf numFmtId="0" fontId="0" fillId="19" borderId="1" xfId="0" applyFill="1" applyBorder="1"/>
    <xf numFmtId="0" fontId="0" fillId="5" borderId="36" xfId="0" applyFill="1" applyBorder="1" applyAlignment="1">
      <alignment horizontal="center" wrapText="1"/>
    </xf>
    <xf numFmtId="0" fontId="0" fillId="5" borderId="36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/>
    </xf>
    <xf numFmtId="0" fontId="0" fillId="18" borderId="1" xfId="0" applyFill="1" applyBorder="1"/>
    <xf numFmtId="0" fontId="0" fillId="18" borderId="36" xfId="0" applyFill="1" applyBorder="1" applyAlignment="1">
      <alignment horizontal="center"/>
    </xf>
    <xf numFmtId="0" fontId="0" fillId="18" borderId="36" xfId="0" applyFill="1" applyBorder="1" applyAlignment="1">
      <alignment horizontal="center" wrapText="1"/>
    </xf>
    <xf numFmtId="167" fontId="0" fillId="6" borderId="5" xfId="0" applyNumberFormat="1" applyFont="1" applyFill="1" applyBorder="1"/>
    <xf numFmtId="0" fontId="9" fillId="3" borderId="26" xfId="0" applyFont="1" applyFill="1" applyBorder="1" applyAlignment="1"/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/>
    <xf numFmtId="0" fontId="23" fillId="3" borderId="1" xfId="0" applyFont="1" applyFill="1" applyBorder="1" applyAlignment="1"/>
    <xf numFmtId="0" fontId="23" fillId="3" borderId="3" xfId="0" applyFont="1" applyFill="1" applyBorder="1" applyAlignment="1"/>
    <xf numFmtId="0" fontId="9" fillId="3" borderId="6" xfId="0" applyFont="1" applyFill="1" applyBorder="1" applyAlignment="1"/>
    <xf numFmtId="165" fontId="0" fillId="4" borderId="5" xfId="0" applyNumberFormat="1" applyFont="1" applyFill="1" applyBorder="1" applyAlignment="1">
      <alignment horizontal="center"/>
    </xf>
    <xf numFmtId="0" fontId="0" fillId="8" borderId="54" xfId="0" applyFill="1" applyBorder="1" applyAlignment="1">
      <alignment horizontal="center"/>
    </xf>
    <xf numFmtId="0" fontId="0" fillId="9" borderId="55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3" fillId="3" borderId="1" xfId="0" applyFont="1" applyFill="1" applyBorder="1"/>
    <xf numFmtId="0" fontId="5" fillId="8" borderId="16" xfId="0" applyFont="1" applyFill="1" applyBorder="1" applyAlignment="1">
      <alignment horizontal="center"/>
    </xf>
    <xf numFmtId="0" fontId="20" fillId="8" borderId="42" xfId="0" applyFont="1" applyFill="1" applyBorder="1" applyAlignment="1"/>
    <xf numFmtId="0" fontId="5" fillId="0" borderId="0" xfId="0" applyFont="1"/>
    <xf numFmtId="0" fontId="24" fillId="3" borderId="1" xfId="0" applyFont="1" applyFill="1" applyBorder="1" applyAlignment="1">
      <alignment horizontal="left"/>
    </xf>
    <xf numFmtId="0" fontId="25" fillId="13" borderId="39" xfId="0" applyFont="1" applyFill="1" applyBorder="1" applyAlignment="1"/>
    <xf numFmtId="0" fontId="20" fillId="8" borderId="42" xfId="0" applyFont="1" applyFill="1" applyBorder="1"/>
    <xf numFmtId="0" fontId="5" fillId="3" borderId="1" xfId="0" applyFont="1" applyFill="1" applyBorder="1"/>
    <xf numFmtId="0" fontId="5" fillId="15" borderId="29" xfId="0" applyFont="1" applyFill="1" applyBorder="1"/>
    <xf numFmtId="0" fontId="5" fillId="13" borderId="14" xfId="0" applyFont="1" applyFill="1" applyBorder="1"/>
    <xf numFmtId="0" fontId="0" fillId="0" borderId="1" xfId="0" applyBorder="1"/>
    <xf numFmtId="0" fontId="0" fillId="0" borderId="0" xfId="0" applyAlignment="1">
      <alignment horizontal="left"/>
    </xf>
    <xf numFmtId="0" fontId="0" fillId="10" borderId="56" xfId="0" applyFill="1" applyBorder="1"/>
    <xf numFmtId="0" fontId="0" fillId="10" borderId="43" xfId="0" applyFill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 applyAlignment="1">
      <alignment horizontal="left"/>
    </xf>
    <xf numFmtId="0" fontId="0" fillId="10" borderId="7" xfId="0" applyFill="1" applyBorder="1"/>
    <xf numFmtId="0" fontId="0" fillId="10" borderId="8" xfId="0" applyFill="1" applyBorder="1" applyAlignment="1">
      <alignment horizontal="left"/>
    </xf>
    <xf numFmtId="0" fontId="0" fillId="13" borderId="26" xfId="0" applyFill="1" applyBorder="1"/>
    <xf numFmtId="0" fontId="0" fillId="10" borderId="42" xfId="0" applyFill="1" applyBorder="1"/>
    <xf numFmtId="0" fontId="0" fillId="10" borderId="1" xfId="0" applyFill="1" applyBorder="1"/>
    <xf numFmtId="0" fontId="0" fillId="10" borderId="31" xfId="0" applyFill="1" applyBorder="1"/>
    <xf numFmtId="0" fontId="0" fillId="13" borderId="1" xfId="0" applyFill="1" applyBorder="1"/>
    <xf numFmtId="0" fontId="0" fillId="0" borderId="1" xfId="0" applyBorder="1" applyAlignment="1">
      <alignment horizontal="left"/>
    </xf>
    <xf numFmtId="0" fontId="0" fillId="10" borderId="42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10" borderId="31" xfId="0" applyFill="1" applyBorder="1" applyAlignment="1">
      <alignment horizontal="left"/>
    </xf>
    <xf numFmtId="0" fontId="0" fillId="18" borderId="36" xfId="0" applyFill="1" applyBorder="1" applyAlignment="1">
      <alignment horizontal="center" vertical="center"/>
    </xf>
    <xf numFmtId="0" fontId="12" fillId="13" borderId="39" xfId="0" applyFont="1" applyFill="1" applyBorder="1" applyAlignment="1"/>
    <xf numFmtId="0" fontId="12" fillId="16" borderId="27" xfId="0" applyFont="1" applyFill="1" applyBorder="1" applyAlignment="1">
      <alignment wrapText="1"/>
    </xf>
    <xf numFmtId="0" fontId="25" fillId="15" borderId="29" xfId="0" applyFont="1" applyFill="1" applyBorder="1" applyAlignment="1">
      <alignment horizontal="center"/>
    </xf>
    <xf numFmtId="0" fontId="11" fillId="15" borderId="29" xfId="0" applyFont="1" applyFill="1" applyBorder="1" applyAlignment="1">
      <alignment wrapText="1"/>
    </xf>
    <xf numFmtId="0" fontId="27" fillId="15" borderId="29" xfId="0" applyFont="1" applyFill="1" applyBorder="1" applyAlignment="1"/>
    <xf numFmtId="0" fontId="12" fillId="3" borderId="1" xfId="0" applyFont="1" applyFill="1" applyBorder="1"/>
    <xf numFmtId="0" fontId="26" fillId="0" borderId="57" xfId="0" applyNumberFormat="1" applyFont="1" applyFill="1" applyBorder="1" applyAlignment="1" applyProtection="1"/>
    <xf numFmtId="0" fontId="0" fillId="0" borderId="57" xfId="0" applyNumberFormat="1" applyFill="1" applyBorder="1" applyAlignment="1" applyProtection="1"/>
    <xf numFmtId="0" fontId="26" fillId="0" borderId="29" xfId="0" applyNumberFormat="1" applyFont="1" applyFill="1" applyBorder="1" applyAlignment="1" applyProtection="1"/>
    <xf numFmtId="0" fontId="0" fillId="0" borderId="29" xfId="0" applyNumberFormat="1" applyFill="1" applyBorder="1" applyAlignment="1" applyProtection="1"/>
    <xf numFmtId="0" fontId="26" fillId="0" borderId="1" xfId="0" applyNumberFormat="1" applyFont="1" applyFill="1" applyBorder="1" applyAlignment="1" applyProtection="1"/>
    <xf numFmtId="0" fontId="0" fillId="0" borderId="1" xfId="0" applyNumberFormat="1" applyFill="1" applyBorder="1" applyAlignment="1" applyProtection="1"/>
    <xf numFmtId="0" fontId="26" fillId="0" borderId="0" xfId="0" applyNumberFormat="1" applyFont="1" applyFill="1" applyAlignment="1" applyProtection="1"/>
    <xf numFmtId="0" fontId="7" fillId="8" borderId="16" xfId="0" applyFont="1" applyFill="1" applyBorder="1" applyAlignment="1">
      <alignment horizontal="center"/>
    </xf>
    <xf numFmtId="166" fontId="6" fillId="12" borderId="39" xfId="0" applyNumberFormat="1" applyFont="1" applyFill="1" applyBorder="1" applyAlignment="1">
      <alignment horizontal="right"/>
    </xf>
    <xf numFmtId="0" fontId="0" fillId="14" borderId="1" xfId="0" applyFill="1" applyBorder="1" applyAlignment="1">
      <alignment horizontal="center"/>
    </xf>
    <xf numFmtId="1" fontId="0" fillId="14" borderId="1" xfId="0" applyNumberFormat="1" applyFont="1" applyFill="1" applyBorder="1" applyAlignment="1">
      <alignment horizontal="center"/>
    </xf>
    <xf numFmtId="0" fontId="5" fillId="14" borderId="1" xfId="0" applyFont="1" applyFill="1" applyBorder="1" applyAlignment="1">
      <alignment horizontal="center"/>
    </xf>
    <xf numFmtId="166" fontId="9" fillId="14" borderId="1" xfId="0" applyNumberFormat="1" applyFont="1" applyFill="1" applyBorder="1" applyAlignment="1">
      <alignment horizontal="right"/>
    </xf>
    <xf numFmtId="0" fontId="1" fillId="14" borderId="1" xfId="0" applyFont="1" applyFill="1" applyBorder="1"/>
    <xf numFmtId="0" fontId="6" fillId="14" borderId="1" xfId="0" applyFont="1" applyFill="1" applyBorder="1" applyAlignment="1"/>
    <xf numFmtId="0" fontId="5" fillId="14" borderId="1" xfId="0" applyFont="1" applyFill="1" applyBorder="1"/>
    <xf numFmtId="0" fontId="6" fillId="18" borderId="1" xfId="0" applyFont="1" applyFill="1" applyBorder="1" applyAlignment="1">
      <alignment horizontal="center"/>
    </xf>
    <xf numFmtId="0" fontId="15" fillId="18" borderId="1" xfId="0" applyFont="1" applyFill="1" applyBorder="1" applyAlignment="1">
      <alignment horizontal="left"/>
    </xf>
    <xf numFmtId="166" fontId="6" fillId="18" borderId="1" xfId="0" applyNumberFormat="1" applyFont="1" applyFill="1" applyBorder="1" applyAlignment="1">
      <alignment horizontal="right"/>
    </xf>
    <xf numFmtId="0" fontId="0" fillId="18" borderId="1" xfId="0" applyFill="1" applyBorder="1" applyAlignment="1">
      <alignment horizontal="center"/>
    </xf>
    <xf numFmtId="0" fontId="0" fillId="5" borderId="36" xfId="0" applyFill="1" applyBorder="1" applyAlignment="1">
      <alignment horizontal="left" vertical="top"/>
    </xf>
    <xf numFmtId="0" fontId="11" fillId="18" borderId="14" xfId="0" applyFont="1" applyFill="1" applyBorder="1" applyAlignment="1"/>
    <xf numFmtId="0" fontId="11" fillId="18" borderId="29" xfId="0" applyFont="1" applyFill="1" applyBorder="1" applyAlignment="1"/>
    <xf numFmtId="0" fontId="5" fillId="7" borderId="19" xfId="0" applyFont="1" applyFill="1" applyBorder="1"/>
    <xf numFmtId="0" fontId="29" fillId="0" borderId="1" xfId="0" applyNumberFormat="1" applyFont="1" applyFill="1" applyBorder="1" applyAlignment="1" applyProtection="1"/>
    <xf numFmtId="0" fontId="20" fillId="4" borderId="42" xfId="0" applyFont="1" applyFill="1" applyBorder="1" applyAlignment="1"/>
    <xf numFmtId="0" fontId="11" fillId="4" borderId="39" xfId="0" applyFont="1" applyFill="1" applyBorder="1" applyAlignment="1"/>
    <xf numFmtId="0" fontId="9" fillId="16" borderId="6" xfId="0" applyFont="1" applyFill="1" applyBorder="1" applyAlignment="1">
      <alignment horizontal="center" vertical="center"/>
    </xf>
    <xf numFmtId="0" fontId="9" fillId="16" borderId="8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/>
    </xf>
    <xf numFmtId="0" fontId="5" fillId="16" borderId="1" xfId="0" applyFont="1" applyFill="1" applyBorder="1" applyAlignment="1">
      <alignment horizontal="left" vertical="center"/>
    </xf>
    <xf numFmtId="0" fontId="5" fillId="16" borderId="31" xfId="0" applyFont="1" applyFill="1" applyBorder="1" applyAlignment="1">
      <alignment horizontal="left" vertical="center"/>
    </xf>
    <xf numFmtId="0" fontId="5" fillId="8" borderId="40" xfId="0" applyFont="1" applyFill="1" applyBorder="1" applyAlignment="1">
      <alignment horizontal="center" vertical="center"/>
    </xf>
    <xf numFmtId="0" fontId="5" fillId="8" borderId="44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5" fillId="13" borderId="44" xfId="0" applyFont="1" applyFill="1" applyBorder="1" applyAlignment="1">
      <alignment horizontal="center" vertical="center"/>
    </xf>
    <xf numFmtId="0" fontId="0" fillId="5" borderId="51" xfId="0" applyFill="1" applyBorder="1" applyAlignment="1">
      <alignment horizontal="center" vertical="center" wrapText="1"/>
    </xf>
    <xf numFmtId="0" fontId="0" fillId="5" borderId="52" xfId="0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center"/>
    </xf>
  </cellXfs>
  <cellStyles count="3">
    <cellStyle name="Normal" xfId="0" builtinId="0"/>
    <cellStyle name="Normal 2" xfId="2" xr:uid="{A63E8F3C-4F83-41B4-A4CD-33B00D94F7BA}"/>
    <cellStyle name="Normal 3" xfId="1" xr:uid="{92479597-E22A-4135-B080-FFDA8CC88452}"/>
  </cellStyles>
  <dxfs count="4">
    <dxf>
      <font>
        <b/>
        <i val="0"/>
      </font>
    </dxf>
    <dxf>
      <fill>
        <patternFill>
          <bgColor rgb="FF92D05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66"/>
      <color rgb="FFFF99FF"/>
      <color rgb="FFFFCCFF"/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381001</xdr:colOff>
      <xdr:row>0</xdr:row>
      <xdr:rowOff>0</xdr:rowOff>
    </xdr:from>
    <xdr:to>
      <xdr:col>53</xdr:col>
      <xdr:colOff>28576</xdr:colOff>
      <xdr:row>1</xdr:row>
      <xdr:rowOff>114299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F29EF60-9051-417C-BC72-6B5C15E6A33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8515" t="37633" r="24281" b="34191"/>
        <a:stretch/>
      </xdr:blipFill>
      <xdr:spPr bwMode="auto">
        <a:xfrm>
          <a:off x="20459701" y="0"/>
          <a:ext cx="561975" cy="466724"/>
        </a:xfrm>
        <a:prstGeom prst="rect">
          <a:avLst/>
        </a:prstGeom>
        <a:ln>
          <a:solidFill>
            <a:srgbClr val="FFFF0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53</xdr:col>
      <xdr:colOff>4764</xdr:colOff>
      <xdr:row>0</xdr:row>
      <xdr:rowOff>0</xdr:rowOff>
    </xdr:from>
    <xdr:to>
      <xdr:col>55</xdr:col>
      <xdr:colOff>57151</xdr:colOff>
      <xdr:row>1</xdr:row>
      <xdr:rowOff>109539</xdr:rowOff>
    </xdr:to>
    <xdr:pic>
      <xdr:nvPicPr>
        <xdr:cNvPr id="3" name="Image 2" descr="RÃ©sultat de recherche d'images pour &quot;tueurs Ã  gages&quot;">
          <a:extLst>
            <a:ext uri="{FF2B5EF4-FFF2-40B4-BE49-F238E27FC236}">
              <a16:creationId xmlns:a16="http://schemas.microsoft.com/office/drawing/2014/main" id="{7CAFB7B6-C88B-4A40-9D98-768FF1E6C89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63" r="11042" b="11539"/>
        <a:stretch/>
      </xdr:blipFill>
      <xdr:spPr bwMode="auto">
        <a:xfrm>
          <a:off x="20997864" y="0"/>
          <a:ext cx="519112" cy="461964"/>
        </a:xfrm>
        <a:prstGeom prst="rect">
          <a:avLst/>
        </a:prstGeom>
        <a:noFill/>
        <a:ln w="19050">
          <a:solidFill>
            <a:srgbClr val="00B0F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53</xdr:col>
      <xdr:colOff>442914</xdr:colOff>
      <xdr:row>0</xdr:row>
      <xdr:rowOff>0</xdr:rowOff>
    </xdr:from>
    <xdr:to>
      <xdr:col>57</xdr:col>
      <xdr:colOff>104776</xdr:colOff>
      <xdr:row>1</xdr:row>
      <xdr:rowOff>109536</xdr:rowOff>
    </xdr:to>
    <xdr:pic>
      <xdr:nvPicPr>
        <xdr:cNvPr id="4" name="Image 3" descr="https://www.presse-citron.net/wordpress_prod/wp-content/uploads/2017/03/chasseur-de-prime.jpg">
          <a:extLst>
            <a:ext uri="{FF2B5EF4-FFF2-40B4-BE49-F238E27FC236}">
              <a16:creationId xmlns:a16="http://schemas.microsoft.com/office/drawing/2014/main" id="{FAFCC280-A6B3-4BC1-9271-E539AFF0C4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09"/>
        <a:stretch/>
      </xdr:blipFill>
      <xdr:spPr bwMode="auto">
        <a:xfrm>
          <a:off x="21436014" y="0"/>
          <a:ext cx="519112" cy="461961"/>
        </a:xfrm>
        <a:prstGeom prst="rect">
          <a:avLst/>
        </a:prstGeom>
        <a:noFill/>
        <a:ln w="19050">
          <a:solidFill>
            <a:srgbClr val="00B05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57</xdr:col>
      <xdr:colOff>47625</xdr:colOff>
      <xdr:row>0</xdr:row>
      <xdr:rowOff>0</xdr:rowOff>
    </xdr:from>
    <xdr:to>
      <xdr:col>59</xdr:col>
      <xdr:colOff>96289</xdr:colOff>
      <xdr:row>1</xdr:row>
      <xdr:rowOff>152400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4ADD83A-CE58-4A73-A7A5-ADD626601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7" t="3468" r="28667" b="48831"/>
        <a:stretch/>
      </xdr:blipFill>
      <xdr:spPr>
        <a:xfrm>
          <a:off x="18773775" y="0"/>
          <a:ext cx="477289" cy="504825"/>
        </a:xfrm>
        <a:prstGeom prst="rect">
          <a:avLst/>
        </a:prstGeom>
        <a:ln w="19050">
          <a:solidFill>
            <a:srgbClr val="FF99FF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62"/>
  <sheetViews>
    <sheetView tabSelected="1" zoomScaleNormal="100" workbookViewId="0">
      <pane xSplit="1" ySplit="2" topLeftCell="AC39" activePane="bottomRight" state="frozen"/>
      <selection pane="topRight" activeCell="B1" sqref="B1"/>
      <selection pane="bottomLeft" activeCell="A3" sqref="A3"/>
      <selection pane="bottomRight" activeCell="AV8" sqref="AV8"/>
    </sheetView>
  </sheetViews>
  <sheetFormatPr baseColWidth="10" defaultColWidth="9.140625" defaultRowHeight="15" x14ac:dyDescent="0.25"/>
  <cols>
    <col min="1" max="1" width="15.28515625" customWidth="1"/>
    <col min="2" max="16" width="4.7109375" customWidth="1"/>
    <col min="17" max="17" width="5.7109375" customWidth="1"/>
    <col min="18" max="18" width="4.7109375" customWidth="1"/>
    <col min="19" max="19" width="5.7109375" customWidth="1"/>
    <col min="20" max="22" width="4.7109375" customWidth="1"/>
    <col min="23" max="23" width="5.28515625" customWidth="1"/>
    <col min="24" max="26" width="4.7109375" customWidth="1"/>
    <col min="27" max="27" width="5.28515625" customWidth="1"/>
    <col min="28" max="29" width="4.7109375" customWidth="1"/>
    <col min="30" max="30" width="5.42578125" customWidth="1"/>
    <col min="31" max="32" width="4.7109375" customWidth="1"/>
    <col min="33" max="33" width="5.85546875" customWidth="1"/>
    <col min="34" max="49" width="4.7109375" customWidth="1"/>
    <col min="50" max="50" width="7.7109375" customWidth="1"/>
    <col min="51" max="51" width="6.7109375" customWidth="1"/>
    <col min="52" max="52" width="7" customWidth="1"/>
    <col min="53" max="53" width="3.7109375" hidden="1" customWidth="1"/>
    <col min="54" max="54" width="7" customWidth="1"/>
    <col min="55" max="55" width="3.5703125" hidden="1" customWidth="1"/>
    <col min="56" max="56" width="5.85546875" customWidth="1"/>
    <col min="57" max="57" width="3.7109375" hidden="1" customWidth="1"/>
    <col min="58" max="58" width="6.42578125" customWidth="1"/>
    <col min="59" max="59" width="3.7109375" hidden="1" customWidth="1"/>
  </cols>
  <sheetData>
    <row r="1" spans="1:59" ht="27.75" customHeight="1" thickBot="1" x14ac:dyDescent="0.3">
      <c r="A1" s="25" t="s">
        <v>33</v>
      </c>
    </row>
    <row r="2" spans="1:59" s="1" customFormat="1" ht="36.75" customHeight="1" thickBot="1" x14ac:dyDescent="0.25">
      <c r="A2" s="109">
        <v>43874</v>
      </c>
      <c r="B2" s="101" t="s">
        <v>16</v>
      </c>
      <c r="C2" s="100" t="s">
        <v>138</v>
      </c>
      <c r="D2" s="101" t="s">
        <v>17</v>
      </c>
      <c r="E2" s="101" t="s">
        <v>18</v>
      </c>
      <c r="F2" s="101" t="s">
        <v>20</v>
      </c>
      <c r="G2" s="101" t="s">
        <v>21</v>
      </c>
      <c r="H2" s="101" t="s">
        <v>22</v>
      </c>
      <c r="I2" s="101" t="s">
        <v>23</v>
      </c>
      <c r="J2" s="101" t="s">
        <v>24</v>
      </c>
      <c r="K2" s="101" t="s">
        <v>97</v>
      </c>
      <c r="L2" s="101" t="s">
        <v>25</v>
      </c>
      <c r="M2" s="101" t="s">
        <v>26</v>
      </c>
      <c r="N2" s="101" t="s">
        <v>27</v>
      </c>
      <c r="O2" s="101" t="s">
        <v>28</v>
      </c>
      <c r="P2" s="111" t="s">
        <v>29</v>
      </c>
      <c r="Q2" s="110" t="s">
        <v>87</v>
      </c>
      <c r="R2" s="101" t="s">
        <v>30</v>
      </c>
      <c r="S2" s="100" t="s">
        <v>88</v>
      </c>
      <c r="T2" s="101" t="s">
        <v>32</v>
      </c>
      <c r="U2" s="101" t="s">
        <v>93</v>
      </c>
      <c r="V2" s="111" t="s">
        <v>41</v>
      </c>
      <c r="W2" s="100" t="s">
        <v>101</v>
      </c>
      <c r="X2" s="101" t="s">
        <v>85</v>
      </c>
      <c r="Y2" s="101" t="s">
        <v>91</v>
      </c>
      <c r="Z2" s="101" t="s">
        <v>94</v>
      </c>
      <c r="AA2" s="100" t="s">
        <v>102</v>
      </c>
      <c r="AB2" s="110" t="s">
        <v>103</v>
      </c>
      <c r="AC2" s="100" t="s">
        <v>108</v>
      </c>
      <c r="AD2" s="100" t="s">
        <v>110</v>
      </c>
      <c r="AE2" s="101" t="s">
        <v>90</v>
      </c>
      <c r="AF2" s="101" t="s">
        <v>92</v>
      </c>
      <c r="AG2" s="100" t="s">
        <v>137</v>
      </c>
      <c r="AH2" s="101" t="s">
        <v>146</v>
      </c>
      <c r="AI2" s="100" t="s">
        <v>148</v>
      </c>
      <c r="AJ2" s="111" t="s">
        <v>19</v>
      </c>
      <c r="AK2" s="111" t="s">
        <v>220</v>
      </c>
      <c r="AL2" s="100" t="s">
        <v>295</v>
      </c>
      <c r="AM2" s="100" t="s">
        <v>297</v>
      </c>
      <c r="AN2" s="101" t="s">
        <v>278</v>
      </c>
      <c r="AO2" s="101" t="s">
        <v>257</v>
      </c>
      <c r="AP2" s="100" t="s">
        <v>328</v>
      </c>
      <c r="AQ2" s="101" t="s">
        <v>284</v>
      </c>
      <c r="AR2" s="101" t="s">
        <v>331</v>
      </c>
      <c r="AS2" s="100" t="s">
        <v>335</v>
      </c>
      <c r="AT2" s="100" t="s">
        <v>338</v>
      </c>
      <c r="AU2" s="101" t="s">
        <v>341</v>
      </c>
      <c r="AV2" s="101"/>
      <c r="AW2" s="102"/>
      <c r="AX2" s="21" t="s">
        <v>34</v>
      </c>
      <c r="AY2" s="22" t="s">
        <v>35</v>
      </c>
      <c r="AZ2" s="23" t="s">
        <v>36</v>
      </c>
      <c r="BA2" s="24" t="s">
        <v>37</v>
      </c>
      <c r="BB2" s="26" t="s">
        <v>38</v>
      </c>
      <c r="BC2" s="27" t="s">
        <v>37</v>
      </c>
      <c r="BD2" s="28" t="s">
        <v>39</v>
      </c>
      <c r="BE2" s="29" t="s">
        <v>37</v>
      </c>
      <c r="BF2" s="30" t="s">
        <v>40</v>
      </c>
      <c r="BG2" s="31" t="s">
        <v>37</v>
      </c>
    </row>
    <row r="3" spans="1:59" ht="14.1" customHeight="1" x14ac:dyDescent="0.3">
      <c r="A3" s="12" t="s">
        <v>136</v>
      </c>
      <c r="B3" s="38"/>
      <c r="C3" s="39"/>
      <c r="D3" s="39">
        <v>1</v>
      </c>
      <c r="E3" s="39"/>
      <c r="F3" s="39"/>
      <c r="G3" s="39"/>
      <c r="H3" s="39"/>
      <c r="I3" s="39"/>
      <c r="J3" s="39">
        <v>2</v>
      </c>
      <c r="K3" s="39"/>
      <c r="L3" s="39"/>
      <c r="M3" s="39"/>
      <c r="N3" s="39"/>
      <c r="O3" s="39"/>
      <c r="P3" s="39"/>
      <c r="Q3" s="39"/>
      <c r="R3" s="39"/>
      <c r="S3" s="39">
        <v>1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>
        <v>2</v>
      </c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40"/>
      <c r="AX3" s="13">
        <f t="shared" ref="AX3:AX50" si="0">COUNTA(B3:AW3)</f>
        <v>4</v>
      </c>
      <c r="AY3" s="14">
        <f t="shared" ref="AY3:AY50" si="1">COUNTIF(B3:AW3,2)</f>
        <v>2</v>
      </c>
      <c r="AZ3" s="42">
        <f t="shared" ref="AZ3:AZ50" si="2">SUM(B3:AW3)</f>
        <v>6</v>
      </c>
      <c r="BA3" s="15">
        <f t="shared" ref="BA3:BA50" si="3">RANK(AZ3,$AZ$3:$AZ$50)</f>
        <v>19</v>
      </c>
      <c r="BB3" s="16">
        <f>IF(AX3&gt;=5,AY3/AX3,0)</f>
        <v>0</v>
      </c>
      <c r="BC3" s="17">
        <f t="shared" ref="BC3:BC50" si="4">RANK(BB3,$BB$3:$BB$50)</f>
        <v>18</v>
      </c>
      <c r="BD3" s="97">
        <v>0</v>
      </c>
      <c r="BE3" s="18">
        <f t="shared" ref="BE3:BE50" si="5">RANK(BD3,$BD$3:$BD$50)</f>
        <v>24</v>
      </c>
      <c r="BF3" s="19">
        <f>IF(AX3&gt;=5,SQRT(AZ3)+SQRT(BB3*100)+SQRT(BD3),0)</f>
        <v>0</v>
      </c>
      <c r="BG3" s="20">
        <f t="shared" ref="BG3:BG50" si="6">RANK(BF3,$BF$3:$BF$50)</f>
        <v>18</v>
      </c>
    </row>
    <row r="4" spans="1:59" ht="14.1" customHeight="1" x14ac:dyDescent="0.3">
      <c r="A4" s="103" t="s">
        <v>318</v>
      </c>
      <c r="B4" s="33"/>
      <c r="C4" s="34"/>
      <c r="D4" s="33"/>
      <c r="E4" s="33"/>
      <c r="F4" s="33"/>
      <c r="G4" s="33"/>
      <c r="H4" s="33">
        <v>2</v>
      </c>
      <c r="I4" s="33"/>
      <c r="J4" s="33"/>
      <c r="K4" s="33">
        <v>2</v>
      </c>
      <c r="L4" s="33">
        <v>2</v>
      </c>
      <c r="M4" s="33"/>
      <c r="N4" s="33"/>
      <c r="O4" s="33"/>
      <c r="P4" s="32">
        <v>2</v>
      </c>
      <c r="Q4" s="33"/>
      <c r="R4" s="33"/>
      <c r="S4" s="33">
        <v>1</v>
      </c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>
        <v>2</v>
      </c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5"/>
      <c r="AX4" s="145">
        <f t="shared" si="0"/>
        <v>6</v>
      </c>
      <c r="AY4" s="11">
        <f t="shared" si="1"/>
        <v>5</v>
      </c>
      <c r="AZ4" s="41">
        <f t="shared" si="2"/>
        <v>11</v>
      </c>
      <c r="BA4" s="3">
        <f t="shared" si="3"/>
        <v>9</v>
      </c>
      <c r="BB4" s="16">
        <f t="shared" ref="BB4:BB50" si="7">IF(AX4&gt;=5,AY4/AX4,0)</f>
        <v>0.83333333333333337</v>
      </c>
      <c r="BC4" s="4">
        <f t="shared" si="4"/>
        <v>2</v>
      </c>
      <c r="BD4" s="96">
        <v>0</v>
      </c>
      <c r="BE4" s="5">
        <f t="shared" si="5"/>
        <v>24</v>
      </c>
      <c r="BF4" s="19">
        <f t="shared" ref="BF4:BF50" si="8">IF(AX4&gt;=5,SQRT(AZ4)+SQRT(BB4*100)+SQRT(BD4),0)</f>
        <v>12.445334082108168</v>
      </c>
      <c r="BG4" s="6">
        <f t="shared" si="6"/>
        <v>11</v>
      </c>
    </row>
    <row r="5" spans="1:59" ht="14.1" customHeight="1" x14ac:dyDescent="0.25">
      <c r="A5" s="103" t="s">
        <v>0</v>
      </c>
      <c r="B5" s="33">
        <v>2</v>
      </c>
      <c r="C5" s="33"/>
      <c r="D5" s="34"/>
      <c r="E5" s="33"/>
      <c r="F5" s="33"/>
      <c r="G5" s="33"/>
      <c r="H5" s="33">
        <v>1</v>
      </c>
      <c r="I5" s="33"/>
      <c r="J5" s="33">
        <v>2</v>
      </c>
      <c r="K5" s="33">
        <v>1</v>
      </c>
      <c r="L5" s="33">
        <v>1</v>
      </c>
      <c r="M5" s="33">
        <v>2</v>
      </c>
      <c r="N5" s="33">
        <v>1</v>
      </c>
      <c r="O5" s="33"/>
      <c r="P5" s="33">
        <v>2</v>
      </c>
      <c r="Q5" s="33"/>
      <c r="R5" s="33">
        <v>2</v>
      </c>
      <c r="S5" s="33">
        <v>2</v>
      </c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>
        <v>2</v>
      </c>
      <c r="AK5" s="33"/>
      <c r="AL5" s="33">
        <v>1</v>
      </c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5"/>
      <c r="AX5" s="145">
        <f t="shared" si="0"/>
        <v>12</v>
      </c>
      <c r="AY5" s="11">
        <f t="shared" si="1"/>
        <v>7</v>
      </c>
      <c r="AZ5" s="41">
        <f t="shared" si="2"/>
        <v>19</v>
      </c>
      <c r="BA5" s="3">
        <f t="shared" si="3"/>
        <v>2</v>
      </c>
      <c r="BB5" s="16">
        <f t="shared" si="7"/>
        <v>0.58333333333333337</v>
      </c>
      <c r="BC5" s="4">
        <f t="shared" si="4"/>
        <v>8</v>
      </c>
      <c r="BD5" s="105">
        <v>9</v>
      </c>
      <c r="BE5" s="5">
        <f t="shared" si="5"/>
        <v>1</v>
      </c>
      <c r="BF5" s="19">
        <f t="shared" si="8"/>
        <v>14.996525101800408</v>
      </c>
      <c r="BG5" s="6">
        <f t="shared" si="6"/>
        <v>3</v>
      </c>
    </row>
    <row r="6" spans="1:59" ht="14.1" customHeight="1" x14ac:dyDescent="0.25">
      <c r="A6" s="103" t="s">
        <v>1</v>
      </c>
      <c r="B6" s="33"/>
      <c r="C6" s="33"/>
      <c r="D6" s="33"/>
      <c r="E6" s="34"/>
      <c r="F6" s="33"/>
      <c r="G6" s="33"/>
      <c r="H6" s="33">
        <v>2</v>
      </c>
      <c r="I6" s="33"/>
      <c r="J6" s="33">
        <v>2</v>
      </c>
      <c r="K6" s="33">
        <v>1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>
        <v>1</v>
      </c>
      <c r="AI6" s="33"/>
      <c r="AJ6" s="33"/>
      <c r="AK6" s="33"/>
      <c r="AL6" s="33"/>
      <c r="AM6" s="33"/>
      <c r="AN6" s="33"/>
      <c r="AO6" s="33">
        <v>1</v>
      </c>
      <c r="AP6" s="33"/>
      <c r="AQ6" s="33"/>
      <c r="AR6" s="33"/>
      <c r="AS6" s="33">
        <v>2</v>
      </c>
      <c r="AT6" s="33">
        <v>2</v>
      </c>
      <c r="AU6" s="33"/>
      <c r="AV6" s="33"/>
      <c r="AW6" s="35"/>
      <c r="AX6" s="145">
        <f t="shared" si="0"/>
        <v>7</v>
      </c>
      <c r="AY6" s="11">
        <f t="shared" si="1"/>
        <v>4</v>
      </c>
      <c r="AZ6" s="41">
        <f t="shared" si="2"/>
        <v>11</v>
      </c>
      <c r="BA6" s="3">
        <f t="shared" si="3"/>
        <v>9</v>
      </c>
      <c r="BB6" s="16">
        <f t="shared" si="7"/>
        <v>0.5714285714285714</v>
      </c>
      <c r="BC6" s="4">
        <f t="shared" si="4"/>
        <v>10</v>
      </c>
      <c r="BD6" s="96">
        <v>2</v>
      </c>
      <c r="BE6" s="5">
        <f t="shared" si="5"/>
        <v>17</v>
      </c>
      <c r="BF6" s="19">
        <f t="shared" si="8"/>
        <v>12.29012781291304</v>
      </c>
      <c r="BG6" s="6">
        <f t="shared" si="6"/>
        <v>12</v>
      </c>
    </row>
    <row r="7" spans="1:59" ht="14.1" customHeight="1" x14ac:dyDescent="0.25">
      <c r="A7" s="103" t="s">
        <v>2</v>
      </c>
      <c r="B7" s="33"/>
      <c r="C7" s="33"/>
      <c r="D7" s="33"/>
      <c r="E7" s="33"/>
      <c r="F7" s="34"/>
      <c r="G7" s="33"/>
      <c r="H7" s="33">
        <v>1</v>
      </c>
      <c r="I7" s="33"/>
      <c r="J7" s="33">
        <v>2</v>
      </c>
      <c r="K7" s="33"/>
      <c r="L7" s="33">
        <v>2</v>
      </c>
      <c r="M7" s="33">
        <v>2</v>
      </c>
      <c r="N7" s="33"/>
      <c r="O7" s="33"/>
      <c r="P7" s="33">
        <v>2</v>
      </c>
      <c r="Q7" s="33"/>
      <c r="R7" s="33">
        <v>2</v>
      </c>
      <c r="S7" s="33">
        <v>2</v>
      </c>
      <c r="T7" s="33">
        <v>2</v>
      </c>
      <c r="U7" s="33">
        <v>2</v>
      </c>
      <c r="V7" s="33">
        <v>2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5"/>
      <c r="AX7" s="145">
        <f t="shared" si="0"/>
        <v>10</v>
      </c>
      <c r="AY7" s="11">
        <f t="shared" si="1"/>
        <v>9</v>
      </c>
      <c r="AZ7" s="140">
        <f t="shared" si="2"/>
        <v>19</v>
      </c>
      <c r="BA7" s="3">
        <f t="shared" si="3"/>
        <v>2</v>
      </c>
      <c r="BB7" s="106">
        <f t="shared" si="7"/>
        <v>0.9</v>
      </c>
      <c r="BC7" s="4">
        <f t="shared" si="4"/>
        <v>1</v>
      </c>
      <c r="BD7" s="133">
        <v>4</v>
      </c>
      <c r="BE7" s="5">
        <f t="shared" si="5"/>
        <v>12</v>
      </c>
      <c r="BF7" s="19">
        <f t="shared" si="8"/>
        <v>15.845731924045811</v>
      </c>
      <c r="BG7" s="6">
        <f t="shared" si="6"/>
        <v>2</v>
      </c>
    </row>
    <row r="8" spans="1:59" ht="14.1" customHeight="1" x14ac:dyDescent="0.25">
      <c r="A8" s="2" t="s">
        <v>3</v>
      </c>
      <c r="B8" s="33"/>
      <c r="C8" s="33"/>
      <c r="D8" s="33"/>
      <c r="E8" s="33"/>
      <c r="F8" s="33"/>
      <c r="G8" s="34"/>
      <c r="H8" s="33"/>
      <c r="I8" s="33"/>
      <c r="J8" s="33"/>
      <c r="K8" s="33"/>
      <c r="L8" s="33"/>
      <c r="M8" s="33">
        <v>1</v>
      </c>
      <c r="N8" s="33"/>
      <c r="O8" s="33">
        <v>2</v>
      </c>
      <c r="P8" s="33"/>
      <c r="Q8" s="33"/>
      <c r="R8" s="33"/>
      <c r="S8" s="33">
        <v>2</v>
      </c>
      <c r="T8" s="33"/>
      <c r="U8" s="33"/>
      <c r="V8" s="33">
        <v>2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5"/>
      <c r="AX8" s="13">
        <f t="shared" si="0"/>
        <v>4</v>
      </c>
      <c r="AY8" s="11">
        <f t="shared" si="1"/>
        <v>3</v>
      </c>
      <c r="AZ8" s="41">
        <f t="shared" si="2"/>
        <v>7</v>
      </c>
      <c r="BA8" s="3">
        <f t="shared" si="3"/>
        <v>18</v>
      </c>
      <c r="BB8" s="16">
        <f t="shared" si="7"/>
        <v>0</v>
      </c>
      <c r="BC8" s="4">
        <f t="shared" si="4"/>
        <v>18</v>
      </c>
      <c r="BD8" s="96">
        <v>0</v>
      </c>
      <c r="BE8" s="5">
        <f t="shared" si="5"/>
        <v>24</v>
      </c>
      <c r="BF8" s="19">
        <f t="shared" si="8"/>
        <v>0</v>
      </c>
      <c r="BG8" s="6">
        <f t="shared" si="6"/>
        <v>18</v>
      </c>
    </row>
    <row r="9" spans="1:59" ht="14.1" customHeight="1" x14ac:dyDescent="0.25">
      <c r="A9" s="103" t="s">
        <v>4</v>
      </c>
      <c r="B9" s="33"/>
      <c r="C9" s="33">
        <v>1</v>
      </c>
      <c r="D9" s="33">
        <v>2</v>
      </c>
      <c r="E9" s="33">
        <v>1</v>
      </c>
      <c r="F9" s="33">
        <v>2</v>
      </c>
      <c r="G9" s="33"/>
      <c r="H9" s="34"/>
      <c r="I9" s="33"/>
      <c r="J9" s="33">
        <v>1</v>
      </c>
      <c r="K9" s="33">
        <v>2</v>
      </c>
      <c r="L9" s="33">
        <v>2</v>
      </c>
      <c r="M9" s="33">
        <v>1</v>
      </c>
      <c r="N9" s="33">
        <v>1</v>
      </c>
      <c r="O9" s="33">
        <v>2</v>
      </c>
      <c r="P9" s="33">
        <v>2</v>
      </c>
      <c r="Q9" s="33"/>
      <c r="R9" s="33">
        <v>2</v>
      </c>
      <c r="S9" s="33">
        <v>1</v>
      </c>
      <c r="T9" s="33">
        <v>1</v>
      </c>
      <c r="U9" s="33"/>
      <c r="V9" s="33">
        <v>1</v>
      </c>
      <c r="W9" s="33"/>
      <c r="X9" s="33">
        <v>2</v>
      </c>
      <c r="Y9" s="33"/>
      <c r="Z9" s="33"/>
      <c r="AA9" s="33">
        <v>2</v>
      </c>
      <c r="AB9" s="33"/>
      <c r="AC9" s="33"/>
      <c r="AD9" s="33">
        <v>2</v>
      </c>
      <c r="AE9" s="33"/>
      <c r="AF9" s="33"/>
      <c r="AG9" s="33"/>
      <c r="AH9" s="33">
        <v>2</v>
      </c>
      <c r="AI9" s="33"/>
      <c r="AJ9" s="33">
        <v>2</v>
      </c>
      <c r="AK9" s="33"/>
      <c r="AL9" s="33"/>
      <c r="AM9" s="33">
        <v>2</v>
      </c>
      <c r="AN9" s="33">
        <v>2</v>
      </c>
      <c r="AO9" s="33"/>
      <c r="AP9" s="33">
        <v>2</v>
      </c>
      <c r="AQ9" s="33">
        <v>1</v>
      </c>
      <c r="AR9" s="33"/>
      <c r="AS9" s="33">
        <v>1</v>
      </c>
      <c r="AT9" s="33"/>
      <c r="AU9" s="33">
        <v>2</v>
      </c>
      <c r="AV9" s="33"/>
      <c r="AW9" s="35"/>
      <c r="AX9" s="185">
        <f t="shared" si="0"/>
        <v>26</v>
      </c>
      <c r="AY9" s="11">
        <f t="shared" si="1"/>
        <v>16</v>
      </c>
      <c r="AZ9" s="104">
        <f t="shared" si="2"/>
        <v>42</v>
      </c>
      <c r="BA9" s="3">
        <f t="shared" si="3"/>
        <v>1</v>
      </c>
      <c r="BB9" s="16">
        <f t="shared" si="7"/>
        <v>0.61538461538461542</v>
      </c>
      <c r="BC9" s="4">
        <f t="shared" si="4"/>
        <v>5</v>
      </c>
      <c r="BD9" s="96">
        <v>7</v>
      </c>
      <c r="BE9" s="5">
        <f t="shared" si="5"/>
        <v>3</v>
      </c>
      <c r="BF9" s="201">
        <f t="shared" si="8"/>
        <v>16.971137414999813</v>
      </c>
      <c r="BG9" s="6">
        <f t="shared" si="6"/>
        <v>1</v>
      </c>
    </row>
    <row r="10" spans="1:59" ht="14.1" customHeight="1" x14ac:dyDescent="0.25">
      <c r="A10" s="2" t="s">
        <v>5</v>
      </c>
      <c r="B10" s="33"/>
      <c r="C10" s="33"/>
      <c r="D10" s="33"/>
      <c r="E10" s="33"/>
      <c r="F10" s="33"/>
      <c r="G10" s="33"/>
      <c r="H10" s="33"/>
      <c r="I10" s="34"/>
      <c r="J10" s="33"/>
      <c r="K10" s="33"/>
      <c r="L10" s="33"/>
      <c r="M10" s="33"/>
      <c r="N10" s="33"/>
      <c r="O10" s="33">
        <v>1</v>
      </c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5"/>
      <c r="AX10" s="13">
        <f t="shared" si="0"/>
        <v>1</v>
      </c>
      <c r="AY10" s="11">
        <f t="shared" si="1"/>
        <v>0</v>
      </c>
      <c r="AZ10" s="41">
        <f t="shared" si="2"/>
        <v>1</v>
      </c>
      <c r="BA10" s="3">
        <f t="shared" si="3"/>
        <v>32</v>
      </c>
      <c r="BB10" s="16">
        <f t="shared" si="7"/>
        <v>0</v>
      </c>
      <c r="BC10" s="4">
        <f t="shared" si="4"/>
        <v>18</v>
      </c>
      <c r="BD10" s="133">
        <v>7</v>
      </c>
      <c r="BE10" s="5">
        <f t="shared" si="5"/>
        <v>3</v>
      </c>
      <c r="BF10" s="19">
        <f t="shared" si="8"/>
        <v>0</v>
      </c>
      <c r="BG10" s="6">
        <f t="shared" si="6"/>
        <v>18</v>
      </c>
    </row>
    <row r="11" spans="1:59" ht="14.1" customHeight="1" x14ac:dyDescent="0.25">
      <c r="A11" s="103" t="s">
        <v>6</v>
      </c>
      <c r="B11" s="33">
        <v>1</v>
      </c>
      <c r="C11" s="33"/>
      <c r="D11" s="33">
        <v>1</v>
      </c>
      <c r="E11" s="33">
        <v>1</v>
      </c>
      <c r="F11" s="33">
        <v>1</v>
      </c>
      <c r="G11" s="33"/>
      <c r="H11" s="33">
        <v>2</v>
      </c>
      <c r="I11" s="33"/>
      <c r="J11" s="34"/>
      <c r="K11" s="33">
        <v>2</v>
      </c>
      <c r="L11" s="33">
        <v>2</v>
      </c>
      <c r="M11" s="33"/>
      <c r="N11" s="33"/>
      <c r="O11" s="33"/>
      <c r="P11" s="33"/>
      <c r="Q11" s="33"/>
      <c r="R11" s="33"/>
      <c r="S11" s="33">
        <v>2</v>
      </c>
      <c r="T11" s="33"/>
      <c r="U11" s="33"/>
      <c r="V11" s="33">
        <v>2</v>
      </c>
      <c r="W11" s="33"/>
      <c r="X11" s="33"/>
      <c r="Y11" s="33"/>
      <c r="Z11" s="33"/>
      <c r="AA11" s="33">
        <v>2</v>
      </c>
      <c r="AB11" s="33"/>
      <c r="AC11" s="33"/>
      <c r="AD11" s="33">
        <v>2</v>
      </c>
      <c r="AE11" s="33"/>
      <c r="AF11" s="33"/>
      <c r="AG11" s="33"/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5"/>
      <c r="AX11" s="145">
        <f t="shared" si="0"/>
        <v>12</v>
      </c>
      <c r="AY11" s="11">
        <f t="shared" si="1"/>
        <v>7</v>
      </c>
      <c r="AZ11" s="41">
        <f t="shared" si="2"/>
        <v>19</v>
      </c>
      <c r="BA11" s="3">
        <f t="shared" si="3"/>
        <v>2</v>
      </c>
      <c r="BB11" s="16">
        <f t="shared" si="7"/>
        <v>0.58333333333333337</v>
      </c>
      <c r="BC11" s="4">
        <f t="shared" si="4"/>
        <v>8</v>
      </c>
      <c r="BD11" s="96">
        <v>4</v>
      </c>
      <c r="BE11" s="5">
        <f t="shared" si="5"/>
        <v>12</v>
      </c>
      <c r="BF11" s="19">
        <f t="shared" si="8"/>
        <v>13.996525101800408</v>
      </c>
      <c r="BG11" s="6">
        <f t="shared" si="6"/>
        <v>5</v>
      </c>
    </row>
    <row r="12" spans="1:59" ht="14.1" customHeight="1" x14ac:dyDescent="0.25">
      <c r="A12" s="103" t="s">
        <v>7</v>
      </c>
      <c r="B12" s="33"/>
      <c r="C12" s="33">
        <v>1</v>
      </c>
      <c r="D12" s="33">
        <v>2</v>
      </c>
      <c r="E12" s="33">
        <v>2</v>
      </c>
      <c r="F12" s="33"/>
      <c r="G12" s="33"/>
      <c r="H12" s="33">
        <v>1</v>
      </c>
      <c r="I12" s="33"/>
      <c r="J12" s="33">
        <v>1</v>
      </c>
      <c r="K12" s="34"/>
      <c r="L12" s="33">
        <v>2</v>
      </c>
      <c r="M12" s="33"/>
      <c r="N12" s="33">
        <v>1</v>
      </c>
      <c r="O12" s="33">
        <v>2</v>
      </c>
      <c r="P12" s="33">
        <v>2</v>
      </c>
      <c r="Q12" s="33"/>
      <c r="R12" s="33"/>
      <c r="S12" s="33">
        <v>1</v>
      </c>
      <c r="T12" s="33"/>
      <c r="U12" s="33"/>
      <c r="V12" s="33"/>
      <c r="W12" s="33"/>
      <c r="X12" s="33"/>
      <c r="Y12" s="33"/>
      <c r="Z12" s="33"/>
      <c r="AA12" s="33"/>
      <c r="AB12" s="33"/>
      <c r="AC12" s="33">
        <v>2</v>
      </c>
      <c r="AD12" s="33">
        <v>1</v>
      </c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5"/>
      <c r="AX12" s="145">
        <f t="shared" si="0"/>
        <v>12</v>
      </c>
      <c r="AY12" s="11">
        <f t="shared" si="1"/>
        <v>6</v>
      </c>
      <c r="AZ12" s="140">
        <f t="shared" si="2"/>
        <v>18</v>
      </c>
      <c r="BA12" s="3">
        <f t="shared" si="3"/>
        <v>6</v>
      </c>
      <c r="BB12" s="16">
        <f t="shared" si="7"/>
        <v>0.5</v>
      </c>
      <c r="BC12" s="4">
        <f t="shared" si="4"/>
        <v>11</v>
      </c>
      <c r="BD12" s="96">
        <v>0</v>
      </c>
      <c r="BE12" s="5">
        <f t="shared" si="5"/>
        <v>24</v>
      </c>
      <c r="BF12" s="19">
        <f t="shared" si="8"/>
        <v>11.313708498984759</v>
      </c>
      <c r="BG12" s="6">
        <f t="shared" si="6"/>
        <v>14</v>
      </c>
    </row>
    <row r="13" spans="1:59" ht="14.1" customHeight="1" x14ac:dyDescent="0.25">
      <c r="A13" s="103" t="s">
        <v>8</v>
      </c>
      <c r="B13" s="33"/>
      <c r="C13" s="33">
        <v>1</v>
      </c>
      <c r="D13" s="33">
        <v>2</v>
      </c>
      <c r="E13" s="33"/>
      <c r="F13" s="33">
        <v>1</v>
      </c>
      <c r="G13" s="33"/>
      <c r="H13" s="33">
        <v>1</v>
      </c>
      <c r="I13" s="33"/>
      <c r="J13" s="33">
        <v>1</v>
      </c>
      <c r="K13" s="33">
        <v>1</v>
      </c>
      <c r="L13" s="34"/>
      <c r="M13" s="33">
        <v>1</v>
      </c>
      <c r="N13" s="33"/>
      <c r="O13" s="33"/>
      <c r="P13" s="33"/>
      <c r="Q13" s="33"/>
      <c r="R13" s="33"/>
      <c r="S13" s="33">
        <v>2</v>
      </c>
      <c r="T13" s="33"/>
      <c r="U13" s="33"/>
      <c r="V13" s="33">
        <v>2</v>
      </c>
      <c r="W13" s="33"/>
      <c r="X13" s="33"/>
      <c r="Y13" s="33">
        <v>2</v>
      </c>
      <c r="Z13" s="33"/>
      <c r="AA13" s="33"/>
      <c r="AB13" s="33"/>
      <c r="AC13" s="33"/>
      <c r="AD13" s="33"/>
      <c r="AE13" s="33"/>
      <c r="AF13" s="33"/>
      <c r="AG13" s="33"/>
      <c r="AH13" s="33">
        <v>2</v>
      </c>
      <c r="AI13" s="33"/>
      <c r="AJ13" s="33"/>
      <c r="AK13" s="33"/>
      <c r="AL13" s="33">
        <v>1</v>
      </c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5"/>
      <c r="AX13" s="145">
        <f t="shared" si="0"/>
        <v>12</v>
      </c>
      <c r="AY13" s="11">
        <f t="shared" si="1"/>
        <v>5</v>
      </c>
      <c r="AZ13" s="41">
        <f t="shared" si="2"/>
        <v>17</v>
      </c>
      <c r="BA13" s="3">
        <f t="shared" si="3"/>
        <v>7</v>
      </c>
      <c r="BB13" s="16">
        <f t="shared" si="7"/>
        <v>0.41666666666666669</v>
      </c>
      <c r="BC13" s="4">
        <f t="shared" si="4"/>
        <v>14</v>
      </c>
      <c r="BD13" s="96">
        <v>5</v>
      </c>
      <c r="BE13" s="5">
        <f t="shared" si="5"/>
        <v>8</v>
      </c>
      <c r="BF13" s="19">
        <f t="shared" si="8"/>
        <v>12.814145846796478</v>
      </c>
      <c r="BG13" s="6">
        <f t="shared" si="6"/>
        <v>7</v>
      </c>
    </row>
    <row r="14" spans="1:59" ht="14.1" customHeight="1" x14ac:dyDescent="0.25">
      <c r="A14" s="103" t="s">
        <v>9</v>
      </c>
      <c r="B14" s="33"/>
      <c r="C14" s="33"/>
      <c r="D14" s="33">
        <v>1</v>
      </c>
      <c r="E14" s="33"/>
      <c r="F14" s="33">
        <v>1</v>
      </c>
      <c r="G14" s="33">
        <v>2</v>
      </c>
      <c r="H14" s="33">
        <v>2</v>
      </c>
      <c r="I14" s="33"/>
      <c r="J14" s="33"/>
      <c r="K14" s="33"/>
      <c r="L14" s="33">
        <v>2</v>
      </c>
      <c r="M14" s="34"/>
      <c r="N14" s="33"/>
      <c r="O14" s="33">
        <v>2</v>
      </c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5"/>
      <c r="AX14" s="145">
        <f t="shared" si="0"/>
        <v>6</v>
      </c>
      <c r="AY14" s="11">
        <f t="shared" si="1"/>
        <v>4</v>
      </c>
      <c r="AZ14" s="41">
        <f t="shared" si="2"/>
        <v>10</v>
      </c>
      <c r="BA14" s="3">
        <f t="shared" si="3"/>
        <v>12</v>
      </c>
      <c r="BB14" s="16">
        <f t="shared" si="7"/>
        <v>0.66666666666666663</v>
      </c>
      <c r="BC14" s="4">
        <f t="shared" si="4"/>
        <v>4</v>
      </c>
      <c r="BD14" s="96">
        <v>2</v>
      </c>
      <c r="BE14" s="5">
        <f t="shared" si="5"/>
        <v>17</v>
      </c>
      <c r="BF14" s="19">
        <f t="shared" si="8"/>
        <v>12.741457031818735</v>
      </c>
      <c r="BG14" s="6">
        <f t="shared" si="6"/>
        <v>9</v>
      </c>
    </row>
    <row r="15" spans="1:59" ht="14.1" customHeight="1" x14ac:dyDescent="0.25">
      <c r="A15" s="103" t="s">
        <v>10</v>
      </c>
      <c r="B15" s="33"/>
      <c r="C15" s="33"/>
      <c r="D15" s="33">
        <v>2</v>
      </c>
      <c r="E15" s="33"/>
      <c r="F15" s="33"/>
      <c r="G15" s="33"/>
      <c r="H15" s="33">
        <v>2</v>
      </c>
      <c r="I15" s="33"/>
      <c r="J15" s="33"/>
      <c r="K15" s="33">
        <v>2</v>
      </c>
      <c r="L15" s="33"/>
      <c r="M15" s="33"/>
      <c r="N15" s="34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>
        <v>1</v>
      </c>
      <c r="AA15" s="33"/>
      <c r="AB15" s="33"/>
      <c r="AC15" s="33"/>
      <c r="AD15" s="33"/>
      <c r="AE15" s="33"/>
      <c r="AF15" s="33"/>
      <c r="AG15" s="33"/>
      <c r="AH15" s="33">
        <v>2</v>
      </c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5"/>
      <c r="AX15" s="145">
        <f t="shared" si="0"/>
        <v>5</v>
      </c>
      <c r="AY15" s="11">
        <f t="shared" si="1"/>
        <v>4</v>
      </c>
      <c r="AZ15" s="41">
        <f t="shared" si="2"/>
        <v>9</v>
      </c>
      <c r="BA15" s="3">
        <f t="shared" si="3"/>
        <v>13</v>
      </c>
      <c r="BB15" s="16">
        <f t="shared" si="7"/>
        <v>0.8</v>
      </c>
      <c r="BC15" s="4">
        <f t="shared" si="4"/>
        <v>3</v>
      </c>
      <c r="BD15" s="105">
        <v>9</v>
      </c>
      <c r="BE15" s="5">
        <f t="shared" si="5"/>
        <v>1</v>
      </c>
      <c r="BF15" s="19">
        <f t="shared" si="8"/>
        <v>14.944271909999159</v>
      </c>
      <c r="BG15" s="6">
        <f t="shared" si="6"/>
        <v>4</v>
      </c>
    </row>
    <row r="16" spans="1:59" ht="14.1" customHeight="1" x14ac:dyDescent="0.25">
      <c r="A16" s="103" t="s">
        <v>11</v>
      </c>
      <c r="B16" s="33"/>
      <c r="C16" s="33"/>
      <c r="D16" s="33"/>
      <c r="E16" s="33"/>
      <c r="F16" s="33"/>
      <c r="G16" s="33">
        <v>1</v>
      </c>
      <c r="H16" s="33">
        <v>1</v>
      </c>
      <c r="I16" s="33">
        <v>2</v>
      </c>
      <c r="J16" s="33"/>
      <c r="K16" s="33">
        <v>1</v>
      </c>
      <c r="L16" s="33"/>
      <c r="M16" s="33">
        <v>1</v>
      </c>
      <c r="N16" s="33"/>
      <c r="O16" s="34"/>
      <c r="P16" s="33">
        <v>1</v>
      </c>
      <c r="Q16" s="33"/>
      <c r="R16" s="33"/>
      <c r="S16" s="33"/>
      <c r="T16" s="33">
        <v>1</v>
      </c>
      <c r="U16" s="33"/>
      <c r="V16" s="33"/>
      <c r="W16" s="33"/>
      <c r="X16" s="33"/>
      <c r="Y16" s="33"/>
      <c r="Z16" s="33"/>
      <c r="AA16" s="33"/>
      <c r="AB16" s="33">
        <v>1</v>
      </c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5"/>
      <c r="AX16" s="145">
        <f t="shared" si="0"/>
        <v>8</v>
      </c>
      <c r="AY16" s="11">
        <f t="shared" si="1"/>
        <v>1</v>
      </c>
      <c r="AZ16" s="41">
        <f t="shared" si="2"/>
        <v>9</v>
      </c>
      <c r="BA16" s="3">
        <f t="shared" si="3"/>
        <v>13</v>
      </c>
      <c r="BB16" s="16">
        <f t="shared" si="7"/>
        <v>0.125</v>
      </c>
      <c r="BC16" s="4">
        <f t="shared" si="4"/>
        <v>17</v>
      </c>
      <c r="BD16" s="96">
        <v>0</v>
      </c>
      <c r="BE16" s="5">
        <f t="shared" si="5"/>
        <v>24</v>
      </c>
      <c r="BF16" s="19">
        <f t="shared" si="8"/>
        <v>6.5355339059327378</v>
      </c>
      <c r="BG16" s="6">
        <f t="shared" si="6"/>
        <v>17</v>
      </c>
    </row>
    <row r="17" spans="1:59" ht="14.1" customHeight="1" x14ac:dyDescent="0.25">
      <c r="A17" s="177" t="s">
        <v>14</v>
      </c>
      <c r="B17" s="33"/>
      <c r="C17" s="33">
        <v>1</v>
      </c>
      <c r="D17" s="33">
        <v>1</v>
      </c>
      <c r="E17" s="33"/>
      <c r="F17" s="33">
        <v>1</v>
      </c>
      <c r="G17" s="33"/>
      <c r="H17" s="33">
        <v>1</v>
      </c>
      <c r="I17" s="33"/>
      <c r="J17" s="33"/>
      <c r="K17" s="33">
        <v>1</v>
      </c>
      <c r="L17" s="33"/>
      <c r="M17" s="33"/>
      <c r="N17" s="33"/>
      <c r="O17" s="33">
        <v>2</v>
      </c>
      <c r="P17" s="34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>
        <v>2</v>
      </c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5"/>
      <c r="AX17" s="13">
        <f t="shared" si="0"/>
        <v>7</v>
      </c>
      <c r="AY17" s="11">
        <f t="shared" si="1"/>
        <v>2</v>
      </c>
      <c r="AZ17" s="41">
        <f t="shared" si="2"/>
        <v>9</v>
      </c>
      <c r="BA17" s="3">
        <f t="shared" si="3"/>
        <v>13</v>
      </c>
      <c r="BB17" s="16">
        <f t="shared" si="7"/>
        <v>0.2857142857142857</v>
      </c>
      <c r="BC17" s="4">
        <f t="shared" si="4"/>
        <v>16</v>
      </c>
      <c r="BD17" s="133">
        <v>7</v>
      </c>
      <c r="BE17" s="5">
        <f t="shared" si="5"/>
        <v>3</v>
      </c>
      <c r="BF17" s="19">
        <f t="shared" si="8"/>
        <v>10.990976149313077</v>
      </c>
      <c r="BG17" s="6">
        <f t="shared" si="6"/>
        <v>15</v>
      </c>
    </row>
    <row r="18" spans="1:59" ht="14.1" customHeight="1" x14ac:dyDescent="0.25">
      <c r="A18" s="144" t="s">
        <v>12</v>
      </c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4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5"/>
      <c r="AX18" s="13">
        <f t="shared" si="0"/>
        <v>0</v>
      </c>
      <c r="AY18" s="11">
        <f t="shared" si="1"/>
        <v>0</v>
      </c>
      <c r="AZ18" s="41">
        <f t="shared" si="2"/>
        <v>0</v>
      </c>
      <c r="BA18" s="3">
        <f t="shared" si="3"/>
        <v>42</v>
      </c>
      <c r="BB18" s="16">
        <f t="shared" si="7"/>
        <v>0</v>
      </c>
      <c r="BC18" s="4">
        <f t="shared" si="4"/>
        <v>18</v>
      </c>
      <c r="BD18" s="133">
        <v>5</v>
      </c>
      <c r="BE18" s="5">
        <f t="shared" si="5"/>
        <v>8</v>
      </c>
      <c r="BF18" s="19">
        <f t="shared" si="8"/>
        <v>0</v>
      </c>
      <c r="BG18" s="6">
        <f t="shared" si="6"/>
        <v>18</v>
      </c>
    </row>
    <row r="19" spans="1:59" ht="14.1" customHeight="1" x14ac:dyDescent="0.25">
      <c r="A19" s="2" t="s">
        <v>13</v>
      </c>
      <c r="B19" s="33"/>
      <c r="C19" s="33"/>
      <c r="D19" s="33">
        <v>1</v>
      </c>
      <c r="E19" s="33"/>
      <c r="F19" s="33">
        <v>1</v>
      </c>
      <c r="G19" s="33"/>
      <c r="H19" s="33">
        <v>1</v>
      </c>
      <c r="I19" s="33"/>
      <c r="J19" s="33"/>
      <c r="K19" s="33"/>
      <c r="L19" s="33"/>
      <c r="M19" s="33"/>
      <c r="N19" s="33"/>
      <c r="O19" s="33"/>
      <c r="P19" s="33"/>
      <c r="Q19" s="33"/>
      <c r="R19" s="34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5"/>
      <c r="AX19" s="13">
        <f t="shared" si="0"/>
        <v>3</v>
      </c>
      <c r="AY19" s="11">
        <f t="shared" si="1"/>
        <v>0</v>
      </c>
      <c r="AZ19" s="41">
        <f t="shared" si="2"/>
        <v>3</v>
      </c>
      <c r="BA19" s="3">
        <f t="shared" si="3"/>
        <v>22</v>
      </c>
      <c r="BB19" s="16">
        <f t="shared" si="7"/>
        <v>0</v>
      </c>
      <c r="BC19" s="4">
        <f t="shared" si="4"/>
        <v>18</v>
      </c>
      <c r="BD19" s="96">
        <v>1</v>
      </c>
      <c r="BE19" s="5">
        <f t="shared" si="5"/>
        <v>22</v>
      </c>
      <c r="BF19" s="19">
        <f t="shared" si="8"/>
        <v>0</v>
      </c>
      <c r="BG19" s="6">
        <f t="shared" si="6"/>
        <v>18</v>
      </c>
    </row>
    <row r="20" spans="1:59" ht="14.1" customHeight="1" x14ac:dyDescent="0.25">
      <c r="A20" s="103" t="s">
        <v>15</v>
      </c>
      <c r="B20" s="33">
        <v>2</v>
      </c>
      <c r="C20" s="33">
        <v>2</v>
      </c>
      <c r="D20" s="33">
        <v>1</v>
      </c>
      <c r="E20" s="33"/>
      <c r="F20" s="33">
        <v>1</v>
      </c>
      <c r="G20" s="33">
        <v>1</v>
      </c>
      <c r="H20" s="33">
        <v>2</v>
      </c>
      <c r="I20" s="33"/>
      <c r="J20" s="33">
        <v>1</v>
      </c>
      <c r="K20" s="33">
        <v>2</v>
      </c>
      <c r="L20" s="33">
        <v>1</v>
      </c>
      <c r="M20" s="33"/>
      <c r="N20" s="33"/>
      <c r="O20" s="33"/>
      <c r="P20" s="33"/>
      <c r="Q20" s="33"/>
      <c r="R20" s="33"/>
      <c r="S20" s="34"/>
      <c r="T20" s="33">
        <v>1</v>
      </c>
      <c r="U20" s="33"/>
      <c r="V20" s="33">
        <v>2</v>
      </c>
      <c r="W20" s="33"/>
      <c r="X20" s="33"/>
      <c r="Y20" s="33"/>
      <c r="Z20" s="33"/>
      <c r="AA20" s="33"/>
      <c r="AB20" s="33"/>
      <c r="AC20" s="33"/>
      <c r="AD20" s="33">
        <v>1</v>
      </c>
      <c r="AE20" s="33"/>
      <c r="AF20" s="33"/>
      <c r="AG20" s="33"/>
      <c r="AH20" s="33">
        <v>2</v>
      </c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5"/>
      <c r="AX20" s="145">
        <f t="shared" si="0"/>
        <v>13</v>
      </c>
      <c r="AY20" s="11">
        <f t="shared" si="1"/>
        <v>6</v>
      </c>
      <c r="AZ20" s="41">
        <f t="shared" si="2"/>
        <v>19</v>
      </c>
      <c r="BA20" s="3">
        <f t="shared" si="3"/>
        <v>2</v>
      </c>
      <c r="BB20" s="16">
        <f t="shared" si="7"/>
        <v>0.46153846153846156</v>
      </c>
      <c r="BC20" s="4">
        <f t="shared" si="4"/>
        <v>12</v>
      </c>
      <c r="BD20" s="96">
        <v>6</v>
      </c>
      <c r="BE20" s="5">
        <f t="shared" si="5"/>
        <v>6</v>
      </c>
      <c r="BF20" s="19">
        <f t="shared" si="8"/>
        <v>13.602050891191428</v>
      </c>
      <c r="BG20" s="6">
        <f t="shared" si="6"/>
        <v>6</v>
      </c>
    </row>
    <row r="21" spans="1:59" ht="14.1" customHeight="1" x14ac:dyDescent="0.25">
      <c r="A21" s="103" t="s">
        <v>31</v>
      </c>
      <c r="B21" s="33"/>
      <c r="C21" s="33"/>
      <c r="D21" s="33"/>
      <c r="E21" s="33"/>
      <c r="F21" s="33">
        <v>1</v>
      </c>
      <c r="G21" s="33"/>
      <c r="H21" s="33">
        <v>2</v>
      </c>
      <c r="I21" s="33"/>
      <c r="J21" s="33"/>
      <c r="K21" s="33"/>
      <c r="L21" s="33"/>
      <c r="M21" s="33"/>
      <c r="N21" s="33"/>
      <c r="O21" s="33">
        <v>2</v>
      </c>
      <c r="P21" s="33"/>
      <c r="Q21" s="33"/>
      <c r="R21" s="33"/>
      <c r="S21" s="33">
        <v>2</v>
      </c>
      <c r="T21" s="34"/>
      <c r="U21" s="33">
        <v>1</v>
      </c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5"/>
      <c r="AX21" s="145">
        <f t="shared" si="0"/>
        <v>5</v>
      </c>
      <c r="AY21" s="11">
        <f t="shared" si="1"/>
        <v>3</v>
      </c>
      <c r="AZ21" s="41">
        <f t="shared" si="2"/>
        <v>8</v>
      </c>
      <c r="BA21" s="3">
        <f t="shared" si="3"/>
        <v>16</v>
      </c>
      <c r="BB21" s="16">
        <f t="shared" si="7"/>
        <v>0.6</v>
      </c>
      <c r="BC21" s="4">
        <f t="shared" si="4"/>
        <v>6</v>
      </c>
      <c r="BD21" s="96">
        <v>2</v>
      </c>
      <c r="BE21" s="5">
        <f t="shared" si="5"/>
        <v>17</v>
      </c>
      <c r="BF21" s="19">
        <f t="shared" si="8"/>
        <v>11.98860737953412</v>
      </c>
      <c r="BG21" s="6">
        <f t="shared" si="6"/>
        <v>13</v>
      </c>
    </row>
    <row r="22" spans="1:59" ht="14.1" customHeight="1" x14ac:dyDescent="0.25">
      <c r="A22" s="2" t="s">
        <v>96</v>
      </c>
      <c r="B22" s="33"/>
      <c r="C22" s="33"/>
      <c r="D22" s="33"/>
      <c r="E22" s="33"/>
      <c r="F22" s="33">
        <v>1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>
        <v>2</v>
      </c>
      <c r="U22" s="34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5"/>
      <c r="AX22" s="13">
        <f t="shared" si="0"/>
        <v>2</v>
      </c>
      <c r="AY22" s="11">
        <f t="shared" si="1"/>
        <v>1</v>
      </c>
      <c r="AZ22" s="41">
        <f t="shared" si="2"/>
        <v>3</v>
      </c>
      <c r="BA22" s="3">
        <f t="shared" si="3"/>
        <v>22</v>
      </c>
      <c r="BB22" s="16">
        <f t="shared" si="7"/>
        <v>0</v>
      </c>
      <c r="BC22" s="4">
        <f t="shared" si="4"/>
        <v>18</v>
      </c>
      <c r="BD22" s="96">
        <v>0</v>
      </c>
      <c r="BE22" s="5">
        <f t="shared" si="5"/>
        <v>24</v>
      </c>
      <c r="BF22" s="19">
        <f t="shared" si="8"/>
        <v>0</v>
      </c>
      <c r="BG22" s="6">
        <f t="shared" si="6"/>
        <v>18</v>
      </c>
    </row>
    <row r="23" spans="1:59" ht="14.1" customHeight="1" x14ac:dyDescent="0.25">
      <c r="A23" s="177" t="s">
        <v>106</v>
      </c>
      <c r="B23" s="33"/>
      <c r="C23" s="33"/>
      <c r="D23" s="33"/>
      <c r="E23" s="33"/>
      <c r="F23" s="33">
        <v>1</v>
      </c>
      <c r="G23" s="33">
        <v>1</v>
      </c>
      <c r="H23" s="33">
        <v>2</v>
      </c>
      <c r="I23" s="33"/>
      <c r="J23" s="33">
        <v>1</v>
      </c>
      <c r="K23" s="33"/>
      <c r="L23" s="33">
        <v>1</v>
      </c>
      <c r="M23" s="33"/>
      <c r="N23" s="33"/>
      <c r="O23" s="33"/>
      <c r="P23" s="33"/>
      <c r="Q23" s="33"/>
      <c r="R23" s="33"/>
      <c r="S23" s="33">
        <v>1</v>
      </c>
      <c r="T23" s="33"/>
      <c r="U23" s="33"/>
      <c r="V23" s="34"/>
      <c r="W23" s="33"/>
      <c r="X23" s="33"/>
      <c r="Y23" s="33"/>
      <c r="Z23" s="33"/>
      <c r="AA23" s="33">
        <v>2</v>
      </c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>
        <v>2</v>
      </c>
      <c r="AN23" s="33"/>
      <c r="AO23" s="33"/>
      <c r="AP23" s="33"/>
      <c r="AQ23" s="33"/>
      <c r="AR23" s="33"/>
      <c r="AS23" s="33"/>
      <c r="AT23" s="33"/>
      <c r="AU23" s="33"/>
      <c r="AV23" s="33"/>
      <c r="AW23" s="35"/>
      <c r="AX23" s="13">
        <f t="shared" si="0"/>
        <v>8</v>
      </c>
      <c r="AY23" s="11">
        <f t="shared" si="1"/>
        <v>3</v>
      </c>
      <c r="AZ23" s="41">
        <f t="shared" si="2"/>
        <v>11</v>
      </c>
      <c r="BA23" s="3">
        <f t="shared" si="3"/>
        <v>9</v>
      </c>
      <c r="BB23" s="16">
        <f t="shared" si="7"/>
        <v>0.375</v>
      </c>
      <c r="BC23" s="4">
        <f t="shared" si="4"/>
        <v>15</v>
      </c>
      <c r="BD23" s="96">
        <v>0</v>
      </c>
      <c r="BE23" s="5">
        <f t="shared" si="5"/>
        <v>24</v>
      </c>
      <c r="BF23" s="19">
        <f t="shared" si="8"/>
        <v>9.440349147313345</v>
      </c>
      <c r="BG23" s="6">
        <f t="shared" si="6"/>
        <v>16</v>
      </c>
    </row>
    <row r="24" spans="1:59" ht="14.1" customHeight="1" x14ac:dyDescent="0.25">
      <c r="A24" s="2" t="s">
        <v>99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4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5"/>
      <c r="AX24" s="13">
        <f t="shared" si="0"/>
        <v>0</v>
      </c>
      <c r="AY24" s="11">
        <f t="shared" si="1"/>
        <v>0</v>
      </c>
      <c r="AZ24" s="41">
        <f t="shared" si="2"/>
        <v>0</v>
      </c>
      <c r="BA24" s="3">
        <f t="shared" si="3"/>
        <v>42</v>
      </c>
      <c r="BB24" s="16">
        <f t="shared" si="7"/>
        <v>0</v>
      </c>
      <c r="BC24" s="4">
        <f t="shared" si="4"/>
        <v>18</v>
      </c>
      <c r="BD24" s="96">
        <v>2</v>
      </c>
      <c r="BE24" s="5">
        <f t="shared" si="5"/>
        <v>17</v>
      </c>
      <c r="BF24" s="19">
        <f t="shared" si="8"/>
        <v>0</v>
      </c>
      <c r="BG24" s="6">
        <f t="shared" si="6"/>
        <v>18</v>
      </c>
    </row>
    <row r="25" spans="1:59" ht="14.1" customHeight="1" x14ac:dyDescent="0.25">
      <c r="A25" s="2" t="s">
        <v>86</v>
      </c>
      <c r="B25" s="33"/>
      <c r="C25" s="33"/>
      <c r="D25" s="33"/>
      <c r="E25" s="33"/>
      <c r="F25" s="33"/>
      <c r="G25" s="33"/>
      <c r="H25" s="33">
        <v>1</v>
      </c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4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5"/>
      <c r="AX25" s="13">
        <f t="shared" si="0"/>
        <v>1</v>
      </c>
      <c r="AY25" s="11">
        <f t="shared" si="1"/>
        <v>0</v>
      </c>
      <c r="AZ25" s="41">
        <f t="shared" si="2"/>
        <v>1</v>
      </c>
      <c r="BA25" s="3">
        <f t="shared" si="3"/>
        <v>32</v>
      </c>
      <c r="BB25" s="16">
        <f t="shared" si="7"/>
        <v>0</v>
      </c>
      <c r="BC25" s="4">
        <f t="shared" si="4"/>
        <v>18</v>
      </c>
      <c r="BD25" s="133">
        <v>5</v>
      </c>
      <c r="BE25" s="5">
        <f t="shared" si="5"/>
        <v>8</v>
      </c>
      <c r="BF25" s="19">
        <f t="shared" si="8"/>
        <v>0</v>
      </c>
      <c r="BG25" s="6">
        <f t="shared" si="6"/>
        <v>18</v>
      </c>
    </row>
    <row r="26" spans="1:59" ht="14.1" customHeight="1" x14ac:dyDescent="0.25">
      <c r="A26" s="144" t="s">
        <v>95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>
        <v>1</v>
      </c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4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5"/>
      <c r="AX26" s="13">
        <f t="shared" si="0"/>
        <v>1</v>
      </c>
      <c r="AY26" s="11">
        <f t="shared" si="1"/>
        <v>0</v>
      </c>
      <c r="AZ26" s="41">
        <f t="shared" si="2"/>
        <v>1</v>
      </c>
      <c r="BA26" s="3">
        <f t="shared" si="3"/>
        <v>32</v>
      </c>
      <c r="BB26" s="16">
        <f t="shared" si="7"/>
        <v>0</v>
      </c>
      <c r="BC26" s="4">
        <f t="shared" si="4"/>
        <v>18</v>
      </c>
      <c r="BD26" s="96">
        <v>0</v>
      </c>
      <c r="BE26" s="5">
        <f t="shared" si="5"/>
        <v>24</v>
      </c>
      <c r="BF26" s="19">
        <f t="shared" si="8"/>
        <v>0</v>
      </c>
      <c r="BG26" s="6">
        <f t="shared" si="6"/>
        <v>18</v>
      </c>
    </row>
    <row r="27" spans="1:59" ht="14.1" customHeight="1" x14ac:dyDescent="0.25">
      <c r="A27" s="2" t="s">
        <v>98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>
        <v>2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4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5"/>
      <c r="AX27" s="13">
        <f t="shared" si="0"/>
        <v>1</v>
      </c>
      <c r="AY27" s="11">
        <f t="shared" si="1"/>
        <v>1</v>
      </c>
      <c r="AZ27" s="41">
        <f t="shared" si="2"/>
        <v>2</v>
      </c>
      <c r="BA27" s="3">
        <f t="shared" si="3"/>
        <v>26</v>
      </c>
      <c r="BB27" s="16">
        <f t="shared" si="7"/>
        <v>0</v>
      </c>
      <c r="BC27" s="4">
        <f t="shared" si="4"/>
        <v>18</v>
      </c>
      <c r="BD27" s="96">
        <v>0</v>
      </c>
      <c r="BE27" s="5">
        <f t="shared" si="5"/>
        <v>24</v>
      </c>
      <c r="BF27" s="19">
        <f t="shared" si="8"/>
        <v>0</v>
      </c>
      <c r="BG27" s="6">
        <f t="shared" si="6"/>
        <v>18</v>
      </c>
    </row>
    <row r="28" spans="1:59" ht="14.1" customHeight="1" x14ac:dyDescent="0.25">
      <c r="A28" s="2" t="s">
        <v>100</v>
      </c>
      <c r="B28" s="33"/>
      <c r="C28" s="33"/>
      <c r="D28" s="33"/>
      <c r="E28" s="33"/>
      <c r="F28" s="33"/>
      <c r="G28" s="33"/>
      <c r="H28" s="33">
        <v>1</v>
      </c>
      <c r="I28" s="33"/>
      <c r="J28" s="33">
        <v>1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>
        <v>1</v>
      </c>
      <c r="W28" s="33"/>
      <c r="X28" s="33"/>
      <c r="Y28" s="33"/>
      <c r="Z28" s="33"/>
      <c r="AA28" s="34"/>
      <c r="AB28" s="33"/>
      <c r="AC28" s="33"/>
      <c r="AD28" s="33"/>
      <c r="AE28" s="33"/>
      <c r="AF28" s="33"/>
      <c r="AG28" s="33"/>
      <c r="AH28" s="33">
        <v>1</v>
      </c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5"/>
      <c r="AX28" s="13">
        <f t="shared" si="0"/>
        <v>4</v>
      </c>
      <c r="AY28" s="11">
        <f t="shared" si="1"/>
        <v>0</v>
      </c>
      <c r="AZ28" s="41">
        <f t="shared" si="2"/>
        <v>4</v>
      </c>
      <c r="BA28" s="3">
        <f t="shared" si="3"/>
        <v>20</v>
      </c>
      <c r="BB28" s="16">
        <f t="shared" si="7"/>
        <v>0</v>
      </c>
      <c r="BC28" s="4">
        <f t="shared" si="4"/>
        <v>18</v>
      </c>
      <c r="BD28" s="96">
        <v>0</v>
      </c>
      <c r="BE28" s="5">
        <f t="shared" si="5"/>
        <v>24</v>
      </c>
      <c r="BF28" s="19">
        <f t="shared" si="8"/>
        <v>0</v>
      </c>
      <c r="BG28" s="6">
        <f t="shared" si="6"/>
        <v>18</v>
      </c>
    </row>
    <row r="29" spans="1:59" ht="14.1" customHeight="1" x14ac:dyDescent="0.25">
      <c r="A29" s="144" t="s">
        <v>285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>
        <v>2</v>
      </c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4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5"/>
      <c r="AX29" s="13">
        <f t="shared" si="0"/>
        <v>1</v>
      </c>
      <c r="AY29" s="11">
        <f t="shared" si="1"/>
        <v>1</v>
      </c>
      <c r="AZ29" s="41">
        <f t="shared" si="2"/>
        <v>2</v>
      </c>
      <c r="BA29" s="3">
        <f t="shared" si="3"/>
        <v>26</v>
      </c>
      <c r="BB29" s="16">
        <f t="shared" si="7"/>
        <v>0</v>
      </c>
      <c r="BC29" s="4">
        <f t="shared" si="4"/>
        <v>18</v>
      </c>
      <c r="BD29" s="96">
        <v>0</v>
      </c>
      <c r="BE29" s="5">
        <f t="shared" si="5"/>
        <v>24</v>
      </c>
      <c r="BF29" s="19">
        <f t="shared" si="8"/>
        <v>0</v>
      </c>
      <c r="BG29" s="6">
        <f t="shared" si="6"/>
        <v>18</v>
      </c>
    </row>
    <row r="30" spans="1:59" ht="14.1" customHeight="1" x14ac:dyDescent="0.25">
      <c r="A30" s="103" t="s">
        <v>107</v>
      </c>
      <c r="B30" s="33"/>
      <c r="C30" s="33"/>
      <c r="D30" s="33"/>
      <c r="E30" s="33"/>
      <c r="F30" s="33"/>
      <c r="G30" s="33"/>
      <c r="H30" s="33"/>
      <c r="I30" s="33"/>
      <c r="J30" s="33"/>
      <c r="K30" s="33">
        <v>1</v>
      </c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4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5"/>
      <c r="AX30" s="13">
        <f t="shared" si="0"/>
        <v>1</v>
      </c>
      <c r="AY30" s="11">
        <f t="shared" si="1"/>
        <v>0</v>
      </c>
      <c r="AZ30" s="41">
        <f t="shared" si="2"/>
        <v>1</v>
      </c>
      <c r="BA30" s="3">
        <f t="shared" si="3"/>
        <v>32</v>
      </c>
      <c r="BB30" s="16">
        <f t="shared" si="7"/>
        <v>0</v>
      </c>
      <c r="BC30" s="4">
        <f t="shared" si="4"/>
        <v>18</v>
      </c>
      <c r="BD30" s="96">
        <v>4</v>
      </c>
      <c r="BE30" s="5">
        <f t="shared" si="5"/>
        <v>12</v>
      </c>
      <c r="BF30" s="19">
        <f t="shared" si="8"/>
        <v>0</v>
      </c>
      <c r="BG30" s="6">
        <f t="shared" si="6"/>
        <v>18</v>
      </c>
    </row>
    <row r="31" spans="1:59" ht="14.1" customHeight="1" x14ac:dyDescent="0.25">
      <c r="A31" s="103" t="s">
        <v>109</v>
      </c>
      <c r="B31" s="33"/>
      <c r="C31" s="33"/>
      <c r="D31" s="33"/>
      <c r="E31" s="33"/>
      <c r="F31" s="33"/>
      <c r="G31" s="33"/>
      <c r="H31" s="33">
        <v>1</v>
      </c>
      <c r="I31" s="33"/>
      <c r="J31" s="33">
        <v>1</v>
      </c>
      <c r="K31" s="33">
        <v>2</v>
      </c>
      <c r="L31" s="33"/>
      <c r="M31" s="33"/>
      <c r="N31" s="33"/>
      <c r="O31" s="33"/>
      <c r="P31" s="33"/>
      <c r="Q31" s="33"/>
      <c r="R31" s="33"/>
      <c r="S31" s="33">
        <v>2</v>
      </c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4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>
        <v>2</v>
      </c>
      <c r="AQ31" s="33"/>
      <c r="AR31" s="33"/>
      <c r="AS31" s="33"/>
      <c r="AT31" s="33"/>
      <c r="AU31" s="33"/>
      <c r="AV31" s="33"/>
      <c r="AW31" s="35"/>
      <c r="AX31" s="145">
        <f t="shared" si="0"/>
        <v>5</v>
      </c>
      <c r="AY31" s="11">
        <f t="shared" si="1"/>
        <v>3</v>
      </c>
      <c r="AZ31" s="41">
        <f t="shared" si="2"/>
        <v>8</v>
      </c>
      <c r="BA31" s="3">
        <f t="shared" si="3"/>
        <v>16</v>
      </c>
      <c r="BB31" s="16">
        <f t="shared" si="7"/>
        <v>0.6</v>
      </c>
      <c r="BC31" s="4">
        <f t="shared" si="4"/>
        <v>6</v>
      </c>
      <c r="BD31" s="96">
        <v>5</v>
      </c>
      <c r="BE31" s="5">
        <f t="shared" si="5"/>
        <v>8</v>
      </c>
      <c r="BF31" s="19">
        <f t="shared" si="8"/>
        <v>12.810461794660814</v>
      </c>
      <c r="BG31" s="6">
        <f t="shared" si="6"/>
        <v>8</v>
      </c>
    </row>
    <row r="32" spans="1:59" ht="14.1" customHeight="1" x14ac:dyDescent="0.25">
      <c r="A32" s="2" t="s">
        <v>113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4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5"/>
      <c r="AX32" s="13">
        <f t="shared" si="0"/>
        <v>0</v>
      </c>
      <c r="AY32" s="11">
        <f t="shared" si="1"/>
        <v>0</v>
      </c>
      <c r="AZ32" s="41">
        <f t="shared" si="2"/>
        <v>0</v>
      </c>
      <c r="BA32" s="3">
        <f t="shared" si="3"/>
        <v>42</v>
      </c>
      <c r="BB32" s="16">
        <f t="shared" si="7"/>
        <v>0</v>
      </c>
      <c r="BC32" s="4">
        <f t="shared" si="4"/>
        <v>18</v>
      </c>
      <c r="BD32" s="96">
        <v>1</v>
      </c>
      <c r="BE32" s="5">
        <f t="shared" si="5"/>
        <v>22</v>
      </c>
      <c r="BF32" s="19">
        <f t="shared" si="8"/>
        <v>0</v>
      </c>
      <c r="BG32" s="6">
        <f t="shared" si="6"/>
        <v>18</v>
      </c>
    </row>
    <row r="33" spans="1:59" ht="14.1" customHeight="1" x14ac:dyDescent="0.25">
      <c r="A33" s="2" t="s">
        <v>117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4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5"/>
      <c r="AX33" s="13">
        <f t="shared" si="0"/>
        <v>0</v>
      </c>
      <c r="AY33" s="11">
        <f t="shared" si="1"/>
        <v>0</v>
      </c>
      <c r="AZ33" s="41">
        <f t="shared" si="2"/>
        <v>0</v>
      </c>
      <c r="BA33" s="3">
        <f t="shared" si="3"/>
        <v>42</v>
      </c>
      <c r="BB33" s="16">
        <f t="shared" si="7"/>
        <v>0</v>
      </c>
      <c r="BC33" s="4">
        <f t="shared" si="4"/>
        <v>18</v>
      </c>
      <c r="BD33" s="96">
        <v>2</v>
      </c>
      <c r="BE33" s="5">
        <f t="shared" si="5"/>
        <v>17</v>
      </c>
      <c r="BF33" s="19">
        <f t="shared" si="8"/>
        <v>0</v>
      </c>
      <c r="BG33" s="6">
        <f t="shared" si="6"/>
        <v>18</v>
      </c>
    </row>
    <row r="34" spans="1:59" ht="14.1" customHeight="1" x14ac:dyDescent="0.25">
      <c r="A34" s="2" t="s">
        <v>139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>
        <v>1</v>
      </c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4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5"/>
      <c r="AX34" s="13">
        <f t="shared" si="0"/>
        <v>1</v>
      </c>
      <c r="AY34" s="11">
        <f t="shared" si="1"/>
        <v>0</v>
      </c>
      <c r="AZ34" s="41">
        <f t="shared" si="2"/>
        <v>1</v>
      </c>
      <c r="BA34" s="3">
        <f t="shared" si="3"/>
        <v>32</v>
      </c>
      <c r="BB34" s="16">
        <f t="shared" si="7"/>
        <v>0</v>
      </c>
      <c r="BC34" s="4">
        <f t="shared" si="4"/>
        <v>18</v>
      </c>
      <c r="BD34" s="96">
        <v>4</v>
      </c>
      <c r="BE34" s="5">
        <f t="shared" si="5"/>
        <v>12</v>
      </c>
      <c r="BF34" s="19">
        <f t="shared" si="8"/>
        <v>0</v>
      </c>
      <c r="BG34" s="6">
        <f t="shared" si="6"/>
        <v>18</v>
      </c>
    </row>
    <row r="35" spans="1:59" ht="14.1" customHeight="1" x14ac:dyDescent="0.25">
      <c r="A35" s="103" t="s">
        <v>145</v>
      </c>
      <c r="B35" s="33"/>
      <c r="C35" s="33">
        <v>1</v>
      </c>
      <c r="D35" s="33"/>
      <c r="E35" s="33">
        <v>2</v>
      </c>
      <c r="F35" s="33"/>
      <c r="G35" s="33"/>
      <c r="H35" s="33">
        <v>1</v>
      </c>
      <c r="I35" s="33"/>
      <c r="J35" s="33">
        <v>2</v>
      </c>
      <c r="K35" s="33"/>
      <c r="L35" s="33">
        <v>1</v>
      </c>
      <c r="M35" s="33"/>
      <c r="N35" s="33">
        <v>1</v>
      </c>
      <c r="O35" s="33"/>
      <c r="P35" s="33"/>
      <c r="Q35" s="33"/>
      <c r="R35" s="33"/>
      <c r="S35" s="33">
        <v>1</v>
      </c>
      <c r="T35" s="33"/>
      <c r="U35" s="33"/>
      <c r="V35" s="33"/>
      <c r="W35" s="33"/>
      <c r="X35" s="33"/>
      <c r="Y35" s="33"/>
      <c r="Z35" s="33"/>
      <c r="AA35" s="33">
        <v>2</v>
      </c>
      <c r="AB35" s="33"/>
      <c r="AC35" s="33"/>
      <c r="AD35" s="33"/>
      <c r="AE35" s="33"/>
      <c r="AF35" s="33"/>
      <c r="AG35" s="33"/>
      <c r="AH35" s="34"/>
      <c r="AI35" s="33"/>
      <c r="AJ35" s="33"/>
      <c r="AK35" s="33"/>
      <c r="AL35" s="33"/>
      <c r="AM35" s="33"/>
      <c r="AN35" s="33"/>
      <c r="AO35" s="33"/>
      <c r="AP35" s="33"/>
      <c r="AQ35" s="33"/>
      <c r="AR35" s="33">
        <v>2</v>
      </c>
      <c r="AS35" s="33"/>
      <c r="AT35" s="33"/>
      <c r="AU35" s="33"/>
      <c r="AV35" s="33"/>
      <c r="AW35" s="35"/>
      <c r="AX35" s="13">
        <f t="shared" si="0"/>
        <v>9</v>
      </c>
      <c r="AY35" s="11">
        <f t="shared" si="1"/>
        <v>4</v>
      </c>
      <c r="AZ35" s="41">
        <f t="shared" si="2"/>
        <v>13</v>
      </c>
      <c r="BA35" s="3">
        <f t="shared" si="3"/>
        <v>8</v>
      </c>
      <c r="BB35" s="16">
        <f t="shared" si="7"/>
        <v>0.44444444444444442</v>
      </c>
      <c r="BC35" s="4">
        <f t="shared" si="4"/>
        <v>13</v>
      </c>
      <c r="BD35" s="96">
        <v>6</v>
      </c>
      <c r="BE35" s="5">
        <f t="shared" si="5"/>
        <v>6</v>
      </c>
      <c r="BF35" s="19">
        <f t="shared" si="8"/>
        <v>12.721707684913834</v>
      </c>
      <c r="BG35" s="6">
        <f t="shared" si="6"/>
        <v>10</v>
      </c>
    </row>
    <row r="36" spans="1:59" ht="14.1" customHeight="1" x14ac:dyDescent="0.25">
      <c r="A36" s="2" t="s">
        <v>147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4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5"/>
      <c r="AX36" s="13">
        <f t="shared" si="0"/>
        <v>0</v>
      </c>
      <c r="AY36" s="11">
        <f t="shared" si="1"/>
        <v>0</v>
      </c>
      <c r="AZ36" s="41">
        <f t="shared" si="2"/>
        <v>0</v>
      </c>
      <c r="BA36" s="3">
        <f t="shared" si="3"/>
        <v>42</v>
      </c>
      <c r="BB36" s="16">
        <f t="shared" si="7"/>
        <v>0</v>
      </c>
      <c r="BC36" s="4">
        <f t="shared" si="4"/>
        <v>18</v>
      </c>
      <c r="BD36" s="96">
        <v>4</v>
      </c>
      <c r="BE36" s="5">
        <f t="shared" si="5"/>
        <v>12</v>
      </c>
      <c r="BF36" s="19">
        <f t="shared" si="8"/>
        <v>0</v>
      </c>
      <c r="BG36" s="6">
        <f t="shared" si="6"/>
        <v>18</v>
      </c>
    </row>
    <row r="37" spans="1:59" ht="14.1" customHeight="1" x14ac:dyDescent="0.25">
      <c r="A37" s="144" t="s">
        <v>162</v>
      </c>
      <c r="B37" s="33"/>
      <c r="C37" s="33"/>
      <c r="D37" s="33">
        <v>1</v>
      </c>
      <c r="E37" s="33"/>
      <c r="F37" s="33"/>
      <c r="G37" s="33"/>
      <c r="H37" s="33">
        <v>1</v>
      </c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4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5"/>
      <c r="AX37" s="13">
        <f t="shared" si="0"/>
        <v>2</v>
      </c>
      <c r="AY37" s="11">
        <f t="shared" si="1"/>
        <v>0</v>
      </c>
      <c r="AZ37" s="41">
        <f t="shared" si="2"/>
        <v>2</v>
      </c>
      <c r="BA37" s="3">
        <f t="shared" si="3"/>
        <v>26</v>
      </c>
      <c r="BB37" s="16">
        <f t="shared" si="7"/>
        <v>0</v>
      </c>
      <c r="BC37" s="4">
        <f t="shared" si="4"/>
        <v>18</v>
      </c>
      <c r="BD37" s="96">
        <v>0</v>
      </c>
      <c r="BE37" s="5">
        <f t="shared" si="5"/>
        <v>24</v>
      </c>
      <c r="BF37" s="19">
        <f t="shared" si="8"/>
        <v>0</v>
      </c>
      <c r="BG37" s="6">
        <f t="shared" si="6"/>
        <v>18</v>
      </c>
    </row>
    <row r="38" spans="1:59" ht="14.1" customHeight="1" x14ac:dyDescent="0.25">
      <c r="A38" s="144" t="s">
        <v>235</v>
      </c>
      <c r="B38" s="33">
        <v>1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4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5"/>
      <c r="AX38" s="13">
        <f t="shared" si="0"/>
        <v>1</v>
      </c>
      <c r="AY38" s="11">
        <f t="shared" si="1"/>
        <v>0</v>
      </c>
      <c r="AZ38" s="41">
        <f t="shared" si="2"/>
        <v>1</v>
      </c>
      <c r="BA38" s="3">
        <f t="shared" si="3"/>
        <v>32</v>
      </c>
      <c r="BB38" s="16">
        <f t="shared" si="7"/>
        <v>0</v>
      </c>
      <c r="BC38" s="4">
        <f t="shared" si="4"/>
        <v>18</v>
      </c>
      <c r="BD38" s="96">
        <v>0</v>
      </c>
      <c r="BE38" s="5">
        <f t="shared" si="5"/>
        <v>24</v>
      </c>
      <c r="BF38" s="19">
        <f t="shared" si="8"/>
        <v>0</v>
      </c>
      <c r="BG38" s="6">
        <f t="shared" si="6"/>
        <v>18</v>
      </c>
    </row>
    <row r="39" spans="1:59" ht="14.1" customHeight="1" x14ac:dyDescent="0.25">
      <c r="A39" s="2" t="s">
        <v>294</v>
      </c>
      <c r="B39" s="33"/>
      <c r="C39" s="33"/>
      <c r="D39" s="33">
        <v>2</v>
      </c>
      <c r="E39" s="33"/>
      <c r="F39" s="33"/>
      <c r="G39" s="33"/>
      <c r="H39" s="33">
        <v>1</v>
      </c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4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5"/>
      <c r="AX39" s="13">
        <f t="shared" si="0"/>
        <v>2</v>
      </c>
      <c r="AY39" s="11">
        <f t="shared" si="1"/>
        <v>1</v>
      </c>
      <c r="AZ39" s="41">
        <f t="shared" si="2"/>
        <v>3</v>
      </c>
      <c r="BA39" s="3">
        <f t="shared" si="3"/>
        <v>22</v>
      </c>
      <c r="BB39" s="16">
        <f t="shared" si="7"/>
        <v>0</v>
      </c>
      <c r="BC39" s="4">
        <f t="shared" si="4"/>
        <v>18</v>
      </c>
      <c r="BD39" s="96">
        <v>0</v>
      </c>
      <c r="BE39" s="5">
        <f t="shared" si="5"/>
        <v>24</v>
      </c>
      <c r="BF39" s="19">
        <f t="shared" si="8"/>
        <v>0</v>
      </c>
      <c r="BG39" s="6">
        <f t="shared" si="6"/>
        <v>18</v>
      </c>
    </row>
    <row r="40" spans="1:59" ht="14.1" customHeight="1" x14ac:dyDescent="0.25">
      <c r="A40" s="2" t="s">
        <v>296</v>
      </c>
      <c r="B40" s="33"/>
      <c r="C40" s="33"/>
      <c r="D40" s="33"/>
      <c r="E40" s="33"/>
      <c r="F40" s="33"/>
      <c r="G40" s="33"/>
      <c r="H40" s="33">
        <v>1</v>
      </c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>
        <v>1</v>
      </c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4"/>
      <c r="AN40" s="33"/>
      <c r="AO40" s="33"/>
      <c r="AP40" s="33"/>
      <c r="AQ40" s="33"/>
      <c r="AR40" s="33"/>
      <c r="AS40" s="33"/>
      <c r="AT40" s="33"/>
      <c r="AU40" s="33"/>
      <c r="AV40" s="33"/>
      <c r="AW40" s="35"/>
      <c r="AX40" s="13">
        <f t="shared" si="0"/>
        <v>2</v>
      </c>
      <c r="AY40" s="11">
        <f t="shared" si="1"/>
        <v>0</v>
      </c>
      <c r="AZ40" s="41">
        <f t="shared" si="2"/>
        <v>2</v>
      </c>
      <c r="BA40" s="3">
        <f t="shared" si="3"/>
        <v>26</v>
      </c>
      <c r="BB40" s="16">
        <f t="shared" si="7"/>
        <v>0</v>
      </c>
      <c r="BC40" s="4">
        <f t="shared" si="4"/>
        <v>18</v>
      </c>
      <c r="BD40" s="96">
        <v>0</v>
      </c>
      <c r="BE40" s="5">
        <f t="shared" si="5"/>
        <v>24</v>
      </c>
      <c r="BF40" s="19">
        <f t="shared" si="8"/>
        <v>0</v>
      </c>
      <c r="BG40" s="6">
        <f t="shared" si="6"/>
        <v>18</v>
      </c>
    </row>
    <row r="41" spans="1:59" ht="14.1" customHeight="1" x14ac:dyDescent="0.25">
      <c r="A41" s="2" t="s">
        <v>300</v>
      </c>
      <c r="B41" s="33"/>
      <c r="C41" s="33"/>
      <c r="D41" s="33"/>
      <c r="E41" s="33"/>
      <c r="F41" s="33"/>
      <c r="G41" s="33"/>
      <c r="H41" s="33">
        <v>1</v>
      </c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4"/>
      <c r="AO41" s="36"/>
      <c r="AP41" s="36"/>
      <c r="AQ41" s="36"/>
      <c r="AR41" s="36"/>
      <c r="AS41" s="36"/>
      <c r="AT41" s="36"/>
      <c r="AU41" s="36"/>
      <c r="AV41" s="36"/>
      <c r="AW41" s="35"/>
      <c r="AX41" s="13">
        <f t="shared" si="0"/>
        <v>1</v>
      </c>
      <c r="AY41" s="11">
        <f t="shared" si="1"/>
        <v>0</v>
      </c>
      <c r="AZ41" s="41">
        <f t="shared" si="2"/>
        <v>1</v>
      </c>
      <c r="BA41" s="3">
        <f t="shared" si="3"/>
        <v>32</v>
      </c>
      <c r="BB41" s="16">
        <f t="shared" si="7"/>
        <v>0</v>
      </c>
      <c r="BC41" s="4">
        <f t="shared" si="4"/>
        <v>18</v>
      </c>
      <c r="BD41" s="96">
        <v>0</v>
      </c>
      <c r="BE41" s="5">
        <f t="shared" si="5"/>
        <v>24</v>
      </c>
      <c r="BF41" s="19">
        <f t="shared" si="8"/>
        <v>0</v>
      </c>
      <c r="BG41" s="6">
        <f t="shared" si="6"/>
        <v>18</v>
      </c>
    </row>
    <row r="42" spans="1:59" ht="14.1" customHeight="1" x14ac:dyDescent="0.25">
      <c r="A42" s="2" t="s">
        <v>321</v>
      </c>
      <c r="B42" s="33"/>
      <c r="C42" s="33"/>
      <c r="D42" s="33"/>
      <c r="E42" s="33">
        <v>2</v>
      </c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6"/>
      <c r="AO42" s="34"/>
      <c r="AP42" s="36"/>
      <c r="AQ42" s="36"/>
      <c r="AR42" s="36"/>
      <c r="AS42" s="36"/>
      <c r="AT42" s="36"/>
      <c r="AU42" s="36"/>
      <c r="AV42" s="36"/>
      <c r="AW42" s="35"/>
      <c r="AX42" s="13">
        <f t="shared" si="0"/>
        <v>1</v>
      </c>
      <c r="AY42" s="11">
        <f t="shared" si="1"/>
        <v>1</v>
      </c>
      <c r="AZ42" s="41">
        <f t="shared" si="2"/>
        <v>2</v>
      </c>
      <c r="BA42" s="3">
        <f t="shared" si="3"/>
        <v>26</v>
      </c>
      <c r="BB42" s="16">
        <f t="shared" si="7"/>
        <v>0</v>
      </c>
      <c r="BC42" s="4">
        <f t="shared" si="4"/>
        <v>18</v>
      </c>
      <c r="BD42" s="96">
        <v>0</v>
      </c>
      <c r="BE42" s="5">
        <f t="shared" si="5"/>
        <v>24</v>
      </c>
      <c r="BF42" s="19">
        <f t="shared" si="8"/>
        <v>0</v>
      </c>
      <c r="BG42" s="6">
        <f t="shared" si="6"/>
        <v>18</v>
      </c>
    </row>
    <row r="43" spans="1:59" ht="14.1" customHeight="1" x14ac:dyDescent="0.25">
      <c r="A43" s="2" t="s">
        <v>294</v>
      </c>
      <c r="B43" s="33"/>
      <c r="C43" s="33"/>
      <c r="D43" s="33"/>
      <c r="E43" s="33"/>
      <c r="F43" s="33"/>
      <c r="G43" s="33"/>
      <c r="H43" s="33">
        <v>1</v>
      </c>
      <c r="I43" s="33"/>
      <c r="J43" s="33"/>
      <c r="K43" s="33"/>
      <c r="L43" s="33">
        <v>2</v>
      </c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>
        <v>1</v>
      </c>
      <c r="AE43" s="33"/>
      <c r="AF43" s="33"/>
      <c r="AG43" s="33"/>
      <c r="AH43" s="33"/>
      <c r="AI43" s="33"/>
      <c r="AJ43" s="33"/>
      <c r="AK43" s="33"/>
      <c r="AL43" s="33"/>
      <c r="AM43" s="33"/>
      <c r="AN43" s="36"/>
      <c r="AO43" s="36"/>
      <c r="AP43" s="34"/>
      <c r="AQ43" s="36"/>
      <c r="AR43" s="36"/>
      <c r="AS43" s="36"/>
      <c r="AT43" s="36"/>
      <c r="AU43" s="36"/>
      <c r="AV43" s="36"/>
      <c r="AW43" s="35"/>
      <c r="AX43" s="13">
        <f t="shared" si="0"/>
        <v>3</v>
      </c>
      <c r="AY43" s="11">
        <f t="shared" si="1"/>
        <v>1</v>
      </c>
      <c r="AZ43" s="41">
        <f t="shared" si="2"/>
        <v>4</v>
      </c>
      <c r="BA43" s="3">
        <f t="shared" si="3"/>
        <v>20</v>
      </c>
      <c r="BB43" s="16">
        <f t="shared" si="7"/>
        <v>0</v>
      </c>
      <c r="BC43" s="4">
        <f t="shared" si="4"/>
        <v>18</v>
      </c>
      <c r="BD43" s="96">
        <v>0</v>
      </c>
      <c r="BE43" s="5">
        <f t="shared" si="5"/>
        <v>24</v>
      </c>
      <c r="BF43" s="19">
        <f t="shared" si="8"/>
        <v>0</v>
      </c>
      <c r="BG43" s="6">
        <f t="shared" si="6"/>
        <v>18</v>
      </c>
    </row>
    <row r="44" spans="1:59" ht="14.1" customHeight="1" x14ac:dyDescent="0.25">
      <c r="A44" s="2" t="s">
        <v>329</v>
      </c>
      <c r="B44" s="33"/>
      <c r="C44" s="33"/>
      <c r="D44" s="33"/>
      <c r="E44" s="33"/>
      <c r="F44" s="33"/>
      <c r="G44" s="33"/>
      <c r="H44" s="33">
        <v>2</v>
      </c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6"/>
      <c r="AO44" s="36"/>
      <c r="AP44" s="36"/>
      <c r="AQ44" s="34"/>
      <c r="AR44" s="36"/>
      <c r="AS44" s="36"/>
      <c r="AT44" s="36"/>
      <c r="AU44" s="36"/>
      <c r="AV44" s="36"/>
      <c r="AW44" s="35"/>
      <c r="AX44" s="13">
        <f t="shared" si="0"/>
        <v>1</v>
      </c>
      <c r="AY44" s="11">
        <f t="shared" si="1"/>
        <v>1</v>
      </c>
      <c r="AZ44" s="41">
        <f t="shared" si="2"/>
        <v>2</v>
      </c>
      <c r="BA44" s="3">
        <f t="shared" si="3"/>
        <v>26</v>
      </c>
      <c r="BB44" s="16">
        <f t="shared" si="7"/>
        <v>0</v>
      </c>
      <c r="BC44" s="4">
        <f t="shared" si="4"/>
        <v>18</v>
      </c>
      <c r="BD44" s="96">
        <v>0</v>
      </c>
      <c r="BE44" s="5">
        <f t="shared" si="5"/>
        <v>24</v>
      </c>
      <c r="BF44" s="19">
        <f t="shared" si="8"/>
        <v>0</v>
      </c>
      <c r="BG44" s="6">
        <f t="shared" si="6"/>
        <v>18</v>
      </c>
    </row>
    <row r="45" spans="1:59" ht="14.1" customHeight="1" x14ac:dyDescent="0.25">
      <c r="A45" s="2" t="s">
        <v>332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>
        <v>1</v>
      </c>
      <c r="AI45" s="33"/>
      <c r="AJ45" s="33"/>
      <c r="AK45" s="33"/>
      <c r="AL45" s="33"/>
      <c r="AM45" s="33"/>
      <c r="AN45" s="36"/>
      <c r="AO45" s="36"/>
      <c r="AP45" s="36"/>
      <c r="AQ45" s="36"/>
      <c r="AR45" s="34"/>
      <c r="AS45" s="36"/>
      <c r="AT45" s="36"/>
      <c r="AU45" s="36"/>
      <c r="AV45" s="36"/>
      <c r="AW45" s="35"/>
      <c r="AX45" s="13">
        <f t="shared" si="0"/>
        <v>1</v>
      </c>
      <c r="AY45" s="11">
        <f t="shared" si="1"/>
        <v>0</v>
      </c>
      <c r="AZ45" s="41">
        <f t="shared" si="2"/>
        <v>1</v>
      </c>
      <c r="BA45" s="3">
        <f t="shared" si="3"/>
        <v>32</v>
      </c>
      <c r="BB45" s="16">
        <f t="shared" si="7"/>
        <v>0</v>
      </c>
      <c r="BC45" s="4">
        <f t="shared" si="4"/>
        <v>18</v>
      </c>
      <c r="BD45" s="96">
        <v>0</v>
      </c>
      <c r="BE45" s="5">
        <f t="shared" si="5"/>
        <v>24</v>
      </c>
      <c r="BF45" s="19">
        <f t="shared" si="8"/>
        <v>0</v>
      </c>
      <c r="BG45" s="6">
        <f t="shared" si="6"/>
        <v>18</v>
      </c>
    </row>
    <row r="46" spans="1:59" ht="14.1" customHeight="1" x14ac:dyDescent="0.25">
      <c r="A46" s="2" t="s">
        <v>336</v>
      </c>
      <c r="B46" s="33"/>
      <c r="C46" s="33"/>
      <c r="D46" s="33"/>
      <c r="E46" s="33">
        <v>1</v>
      </c>
      <c r="F46" s="33"/>
      <c r="G46" s="33"/>
      <c r="H46" s="33">
        <v>2</v>
      </c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6"/>
      <c r="AO46" s="36"/>
      <c r="AP46" s="36"/>
      <c r="AQ46" s="36"/>
      <c r="AR46" s="36"/>
      <c r="AS46" s="34"/>
      <c r="AT46" s="36"/>
      <c r="AU46" s="36"/>
      <c r="AV46" s="36"/>
      <c r="AW46" s="35"/>
      <c r="AX46" s="13">
        <f t="shared" si="0"/>
        <v>2</v>
      </c>
      <c r="AY46" s="11">
        <f t="shared" si="1"/>
        <v>1</v>
      </c>
      <c r="AZ46" s="41">
        <f t="shared" si="2"/>
        <v>3</v>
      </c>
      <c r="BA46" s="3">
        <f t="shared" si="3"/>
        <v>22</v>
      </c>
      <c r="BB46" s="16">
        <f t="shared" si="7"/>
        <v>0</v>
      </c>
      <c r="BC46" s="4">
        <f t="shared" si="4"/>
        <v>18</v>
      </c>
      <c r="BD46" s="96">
        <v>0</v>
      </c>
      <c r="BE46" s="5">
        <f t="shared" si="5"/>
        <v>24</v>
      </c>
      <c r="BF46" s="19">
        <f t="shared" si="8"/>
        <v>0</v>
      </c>
      <c r="BG46" s="6">
        <f t="shared" si="6"/>
        <v>18</v>
      </c>
    </row>
    <row r="47" spans="1:59" ht="14.1" customHeight="1" x14ac:dyDescent="0.25">
      <c r="A47" s="2" t="s">
        <v>337</v>
      </c>
      <c r="B47" s="33"/>
      <c r="C47" s="33"/>
      <c r="D47" s="33"/>
      <c r="E47" s="33">
        <v>1</v>
      </c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6"/>
      <c r="AO47" s="36"/>
      <c r="AP47" s="36"/>
      <c r="AQ47" s="36"/>
      <c r="AR47" s="36"/>
      <c r="AS47" s="36"/>
      <c r="AT47" s="34"/>
      <c r="AU47" s="36"/>
      <c r="AV47" s="36"/>
      <c r="AW47" s="35"/>
      <c r="AX47" s="13">
        <f t="shared" si="0"/>
        <v>1</v>
      </c>
      <c r="AY47" s="11">
        <f t="shared" si="1"/>
        <v>0</v>
      </c>
      <c r="AZ47" s="41">
        <f t="shared" si="2"/>
        <v>1</v>
      </c>
      <c r="BA47" s="3">
        <f t="shared" si="3"/>
        <v>32</v>
      </c>
      <c r="BB47" s="16">
        <f t="shared" si="7"/>
        <v>0</v>
      </c>
      <c r="BC47" s="4">
        <f t="shared" si="4"/>
        <v>18</v>
      </c>
      <c r="BD47" s="96">
        <v>0</v>
      </c>
      <c r="BE47" s="5">
        <f t="shared" si="5"/>
        <v>24</v>
      </c>
      <c r="BF47" s="19">
        <f t="shared" si="8"/>
        <v>0</v>
      </c>
      <c r="BG47" s="6">
        <f t="shared" si="6"/>
        <v>18</v>
      </c>
    </row>
    <row r="48" spans="1:59" ht="14.1" customHeight="1" x14ac:dyDescent="0.25">
      <c r="A48" s="2" t="s">
        <v>342</v>
      </c>
      <c r="B48" s="33"/>
      <c r="C48" s="33"/>
      <c r="D48" s="33"/>
      <c r="E48" s="33"/>
      <c r="F48" s="33"/>
      <c r="G48" s="33"/>
      <c r="H48" s="33">
        <v>1</v>
      </c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6"/>
      <c r="AO48" s="36"/>
      <c r="AP48" s="36"/>
      <c r="AQ48" s="36"/>
      <c r="AR48" s="36"/>
      <c r="AS48" s="36"/>
      <c r="AT48" s="36"/>
      <c r="AU48" s="34"/>
      <c r="AV48" s="36"/>
      <c r="AW48" s="35"/>
      <c r="AX48" s="13">
        <f t="shared" si="0"/>
        <v>1</v>
      </c>
      <c r="AY48" s="11">
        <f t="shared" si="1"/>
        <v>0</v>
      </c>
      <c r="AZ48" s="41">
        <f t="shared" si="2"/>
        <v>1</v>
      </c>
      <c r="BA48" s="3">
        <f t="shared" si="3"/>
        <v>32</v>
      </c>
      <c r="BB48" s="16">
        <f t="shared" si="7"/>
        <v>0</v>
      </c>
      <c r="BC48" s="4">
        <f t="shared" si="4"/>
        <v>18</v>
      </c>
      <c r="BD48" s="96">
        <v>0</v>
      </c>
      <c r="BE48" s="5">
        <f t="shared" si="5"/>
        <v>24</v>
      </c>
      <c r="BF48" s="19">
        <f t="shared" si="8"/>
        <v>0</v>
      </c>
      <c r="BG48" s="6">
        <f t="shared" si="6"/>
        <v>18</v>
      </c>
    </row>
    <row r="49" spans="1:59" ht="14.1" customHeight="1" x14ac:dyDescent="0.25">
      <c r="A49" s="2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6"/>
      <c r="AO49" s="36"/>
      <c r="AP49" s="36"/>
      <c r="AQ49" s="36"/>
      <c r="AR49" s="36"/>
      <c r="AS49" s="36"/>
      <c r="AT49" s="36"/>
      <c r="AU49" s="36"/>
      <c r="AV49" s="34"/>
      <c r="AW49" s="35"/>
      <c r="AX49" s="13">
        <f t="shared" si="0"/>
        <v>0</v>
      </c>
      <c r="AY49" s="11">
        <f t="shared" si="1"/>
        <v>0</v>
      </c>
      <c r="AZ49" s="41">
        <f t="shared" si="2"/>
        <v>0</v>
      </c>
      <c r="BA49" s="3">
        <f t="shared" si="3"/>
        <v>42</v>
      </c>
      <c r="BB49" s="16">
        <f t="shared" si="7"/>
        <v>0</v>
      </c>
      <c r="BC49" s="4">
        <f t="shared" si="4"/>
        <v>18</v>
      </c>
      <c r="BD49" s="96">
        <v>0</v>
      </c>
      <c r="BE49" s="5">
        <f t="shared" si="5"/>
        <v>24</v>
      </c>
      <c r="BF49" s="19">
        <f t="shared" si="8"/>
        <v>0</v>
      </c>
      <c r="BG49" s="6">
        <f t="shared" si="6"/>
        <v>18</v>
      </c>
    </row>
    <row r="50" spans="1:59" ht="14.1" customHeight="1" thickBot="1" x14ac:dyDescent="0.3">
      <c r="A50" s="2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7"/>
      <c r="AX50" s="141">
        <f t="shared" si="0"/>
        <v>0</v>
      </c>
      <c r="AY50" s="142">
        <f t="shared" si="1"/>
        <v>0</v>
      </c>
      <c r="AZ50" s="43">
        <f t="shared" si="2"/>
        <v>0</v>
      </c>
      <c r="BA50" s="10">
        <f t="shared" si="3"/>
        <v>42</v>
      </c>
      <c r="BB50" s="16">
        <f t="shared" si="7"/>
        <v>0</v>
      </c>
      <c r="BC50" s="9">
        <f t="shared" si="4"/>
        <v>18</v>
      </c>
      <c r="BD50" s="98">
        <v>0</v>
      </c>
      <c r="BE50" s="8">
        <f t="shared" si="5"/>
        <v>24</v>
      </c>
      <c r="BF50" s="19">
        <f t="shared" si="8"/>
        <v>0</v>
      </c>
      <c r="BG50" s="7">
        <f t="shared" si="6"/>
        <v>18</v>
      </c>
    </row>
    <row r="51" spans="1:59" ht="14.1" customHeight="1" x14ac:dyDescent="0.25">
      <c r="AX51" s="143"/>
      <c r="AY51" s="143">
        <f>SUM(AY3:AY50)</f>
        <v>102</v>
      </c>
      <c r="AZ51" s="143">
        <f t="shared" ref="AZ51:BE51" si="9">SUM(AZ3:AZ50)</f>
        <v>307</v>
      </c>
      <c r="BA51" s="143">
        <f t="shared" si="9"/>
        <v>1075</v>
      </c>
      <c r="BB51" s="143"/>
      <c r="BC51" s="143">
        <f t="shared" si="9"/>
        <v>709</v>
      </c>
      <c r="BD51" s="143">
        <f t="shared" si="9"/>
        <v>103</v>
      </c>
      <c r="BE51" s="143">
        <f t="shared" si="9"/>
        <v>844</v>
      </c>
    </row>
    <row r="52" spans="1:59" ht="14.1" customHeight="1" x14ac:dyDescent="0.25"/>
    <row r="53" spans="1:59" ht="14.1" customHeight="1" x14ac:dyDescent="0.25"/>
    <row r="54" spans="1:59" ht="14.1" customHeight="1" x14ac:dyDescent="0.25"/>
    <row r="55" spans="1:59" ht="14.1" customHeight="1" x14ac:dyDescent="0.25"/>
    <row r="56" spans="1:59" ht="14.1" customHeight="1" x14ac:dyDescent="0.3">
      <c r="A56" s="108" t="s">
        <v>104</v>
      </c>
    </row>
    <row r="57" spans="1:59" ht="14.1" customHeight="1" x14ac:dyDescent="0.25">
      <c r="A57" t="s">
        <v>105</v>
      </c>
    </row>
    <row r="58" spans="1:59" ht="14.1" customHeight="1" x14ac:dyDescent="0.25"/>
    <row r="59" spans="1:59" ht="14.1" customHeight="1" x14ac:dyDescent="0.25"/>
    <row r="60" spans="1:59" ht="14.1" customHeight="1" x14ac:dyDescent="0.25"/>
    <row r="61" spans="1:59" ht="14.1" customHeight="1" x14ac:dyDescent="0.25"/>
    <row r="62" spans="1:59" ht="14.1" customHeight="1" x14ac:dyDescent="0.25"/>
  </sheetData>
  <conditionalFormatting sqref="T22">
    <cfRule type="containsText" dxfId="3" priority="4" operator="containsText" text="2">
      <formula>NOT(ISERROR(SEARCH("2",T22)))</formula>
    </cfRule>
  </conditionalFormatting>
  <conditionalFormatting sqref="B3:AW50">
    <cfRule type="cellIs" dxfId="2" priority="2" operator="equal">
      <formula>1</formula>
    </cfRule>
    <cfRule type="cellIs" dxfId="1" priority="3" operator="equal">
      <formula>2</formula>
    </cfRule>
  </conditionalFormatting>
  <conditionalFormatting sqref="AX3:AX50">
    <cfRule type="cellIs" dxfId="0" priority="1" operator="greaterThan">
      <formula>5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21EF-E39A-4E8E-AFD4-52628B449617}">
  <dimension ref="A1:B78"/>
  <sheetViews>
    <sheetView topLeftCell="A37" workbookViewId="0">
      <selection activeCell="C56" sqref="C56"/>
    </sheetView>
  </sheetViews>
  <sheetFormatPr baseColWidth="10" defaultRowHeight="15" x14ac:dyDescent="0.25"/>
  <cols>
    <col min="1" max="2" width="17.7109375" customWidth="1"/>
  </cols>
  <sheetData>
    <row r="1" spans="1:2" x14ac:dyDescent="0.25">
      <c r="A1" s="180" t="s">
        <v>236</v>
      </c>
      <c r="B1" s="181" t="s">
        <v>237</v>
      </c>
    </row>
    <row r="2" spans="1:2" x14ac:dyDescent="0.25">
      <c r="A2" s="182" t="s">
        <v>238</v>
      </c>
      <c r="B2" s="183" t="s">
        <v>90</v>
      </c>
    </row>
    <row r="3" spans="1:2" x14ac:dyDescent="0.25">
      <c r="A3" s="182" t="s">
        <v>239</v>
      </c>
      <c r="B3" s="183" t="s">
        <v>240</v>
      </c>
    </row>
    <row r="4" spans="1:2" x14ac:dyDescent="0.25">
      <c r="A4" s="182" t="s">
        <v>241</v>
      </c>
      <c r="B4" s="183" t="s">
        <v>91</v>
      </c>
    </row>
    <row r="5" spans="1:2" x14ac:dyDescent="0.25">
      <c r="A5" s="184" t="s">
        <v>276</v>
      </c>
      <c r="B5" s="181" t="s">
        <v>23</v>
      </c>
    </row>
    <row r="6" spans="1:2" x14ac:dyDescent="0.25">
      <c r="A6" s="180" t="s">
        <v>242</v>
      </c>
      <c r="B6" s="181" t="s">
        <v>243</v>
      </c>
    </row>
    <row r="7" spans="1:2" x14ac:dyDescent="0.25">
      <c r="A7" s="178" t="s">
        <v>280</v>
      </c>
      <c r="B7" s="179" t="s">
        <v>28</v>
      </c>
    </row>
    <row r="8" spans="1:2" x14ac:dyDescent="0.25">
      <c r="A8" s="180" t="s">
        <v>286</v>
      </c>
      <c r="B8" s="181" t="s">
        <v>240</v>
      </c>
    </row>
    <row r="9" spans="1:2" x14ac:dyDescent="0.25">
      <c r="A9" s="182" t="s">
        <v>244</v>
      </c>
      <c r="B9" s="183" t="s">
        <v>287</v>
      </c>
    </row>
    <row r="10" spans="1:2" x14ac:dyDescent="0.25">
      <c r="A10" s="180" t="s">
        <v>270</v>
      </c>
      <c r="B10" s="181" t="s">
        <v>271</v>
      </c>
    </row>
    <row r="11" spans="1:2" x14ac:dyDescent="0.25">
      <c r="A11" s="180" t="s">
        <v>245</v>
      </c>
      <c r="B11" s="181" t="s">
        <v>17</v>
      </c>
    </row>
    <row r="12" spans="1:2" x14ac:dyDescent="0.25">
      <c r="A12" s="180" t="s">
        <v>333</v>
      </c>
      <c r="B12" s="181" t="s">
        <v>334</v>
      </c>
    </row>
    <row r="13" spans="1:2" x14ac:dyDescent="0.25">
      <c r="A13" s="182" t="s">
        <v>246</v>
      </c>
      <c r="B13" s="183" t="s">
        <v>220</v>
      </c>
    </row>
    <row r="14" spans="1:2" x14ac:dyDescent="0.25">
      <c r="A14" s="182" t="s">
        <v>288</v>
      </c>
      <c r="B14" s="183" t="s">
        <v>289</v>
      </c>
    </row>
    <row r="15" spans="1:2" x14ac:dyDescent="0.25">
      <c r="A15" s="182" t="s">
        <v>247</v>
      </c>
      <c r="B15" s="183" t="s">
        <v>92</v>
      </c>
    </row>
    <row r="16" spans="1:2" x14ac:dyDescent="0.25">
      <c r="A16" s="182" t="s">
        <v>248</v>
      </c>
      <c r="B16" s="183" t="s">
        <v>243</v>
      </c>
    </row>
    <row r="17" spans="1:2" x14ac:dyDescent="0.25">
      <c r="A17" s="182" t="s">
        <v>249</v>
      </c>
      <c r="B17" s="183" t="s">
        <v>29</v>
      </c>
    </row>
    <row r="18" spans="1:2" x14ac:dyDescent="0.25">
      <c r="A18" s="182" t="s">
        <v>298</v>
      </c>
      <c r="B18" s="183" t="s">
        <v>299</v>
      </c>
    </row>
    <row r="19" spans="1:2" x14ac:dyDescent="0.25">
      <c r="A19" s="182" t="s">
        <v>272</v>
      </c>
      <c r="B19" s="183" t="s">
        <v>273</v>
      </c>
    </row>
    <row r="20" spans="1:2" x14ac:dyDescent="0.25">
      <c r="A20" s="182" t="s">
        <v>250</v>
      </c>
      <c r="B20" s="183" t="s">
        <v>251</v>
      </c>
    </row>
    <row r="21" spans="1:2" x14ac:dyDescent="0.25">
      <c r="A21" s="182" t="s">
        <v>269</v>
      </c>
      <c r="B21" s="183" t="s">
        <v>29</v>
      </c>
    </row>
    <row r="22" spans="1:2" x14ac:dyDescent="0.25">
      <c r="A22" s="182" t="s">
        <v>252</v>
      </c>
      <c r="B22" s="183" t="s">
        <v>253</v>
      </c>
    </row>
    <row r="23" spans="1:2" x14ac:dyDescent="0.25">
      <c r="A23" s="182" t="s">
        <v>254</v>
      </c>
      <c r="B23" s="183" t="s">
        <v>255</v>
      </c>
    </row>
    <row r="24" spans="1:2" x14ac:dyDescent="0.25">
      <c r="A24" s="182" t="s">
        <v>256</v>
      </c>
      <c r="B24" s="183" t="s">
        <v>257</v>
      </c>
    </row>
    <row r="25" spans="1:2" x14ac:dyDescent="0.25">
      <c r="A25" s="182" t="s">
        <v>258</v>
      </c>
      <c r="B25" s="183" t="s">
        <v>259</v>
      </c>
    </row>
    <row r="26" spans="1:2" x14ac:dyDescent="0.25">
      <c r="A26" s="182" t="s">
        <v>260</v>
      </c>
      <c r="B26" s="183" t="s">
        <v>85</v>
      </c>
    </row>
    <row r="27" spans="1:2" x14ac:dyDescent="0.25">
      <c r="A27" s="182" t="s">
        <v>261</v>
      </c>
      <c r="B27" s="183" t="s">
        <v>262</v>
      </c>
    </row>
    <row r="28" spans="1:2" x14ac:dyDescent="0.25">
      <c r="A28" s="182" t="s">
        <v>274</v>
      </c>
      <c r="B28" s="183" t="s">
        <v>275</v>
      </c>
    </row>
    <row r="29" spans="1:2" x14ac:dyDescent="0.25">
      <c r="A29" s="182" t="s">
        <v>263</v>
      </c>
      <c r="B29" s="183" t="s">
        <v>290</v>
      </c>
    </row>
    <row r="30" spans="1:2" x14ac:dyDescent="0.25">
      <c r="A30" s="182" t="s">
        <v>264</v>
      </c>
      <c r="B30" s="183" t="s">
        <v>265</v>
      </c>
    </row>
    <row r="31" spans="1:2" x14ac:dyDescent="0.25">
      <c r="A31" s="182" t="s">
        <v>170</v>
      </c>
      <c r="B31" s="183" t="s">
        <v>24</v>
      </c>
    </row>
    <row r="32" spans="1:2" x14ac:dyDescent="0.25">
      <c r="A32" s="182" t="s">
        <v>171</v>
      </c>
      <c r="B32" s="183" t="s">
        <v>172</v>
      </c>
    </row>
    <row r="33" spans="1:2" x14ac:dyDescent="0.25">
      <c r="A33" s="182" t="s">
        <v>268</v>
      </c>
      <c r="B33" s="183" t="s">
        <v>41</v>
      </c>
    </row>
    <row r="34" spans="1:2" x14ac:dyDescent="0.25">
      <c r="A34" s="178" t="s">
        <v>268</v>
      </c>
      <c r="B34" s="179" t="s">
        <v>179</v>
      </c>
    </row>
    <row r="35" spans="1:2" x14ac:dyDescent="0.25">
      <c r="A35" s="182" t="s">
        <v>173</v>
      </c>
      <c r="B35" s="183" t="s">
        <v>174</v>
      </c>
    </row>
    <row r="36" spans="1:2" x14ac:dyDescent="0.25">
      <c r="A36" s="182" t="s">
        <v>175</v>
      </c>
      <c r="B36" s="183" t="s">
        <v>23</v>
      </c>
    </row>
    <row r="37" spans="1:2" x14ac:dyDescent="0.25">
      <c r="A37" s="182" t="s">
        <v>176</v>
      </c>
      <c r="B37" s="183" t="s">
        <v>177</v>
      </c>
    </row>
    <row r="38" spans="1:2" x14ac:dyDescent="0.25">
      <c r="A38" s="182" t="s">
        <v>178</v>
      </c>
      <c r="B38" s="183" t="s">
        <v>179</v>
      </c>
    </row>
    <row r="39" spans="1:2" x14ac:dyDescent="0.25">
      <c r="A39" s="182" t="s">
        <v>180</v>
      </c>
      <c r="B39" s="183" t="s">
        <v>181</v>
      </c>
    </row>
    <row r="40" spans="1:2" x14ac:dyDescent="0.25">
      <c r="A40" s="182" t="s">
        <v>182</v>
      </c>
      <c r="B40" s="183" t="s">
        <v>183</v>
      </c>
    </row>
    <row r="41" spans="1:2" x14ac:dyDescent="0.25">
      <c r="A41" s="182" t="s">
        <v>184</v>
      </c>
      <c r="B41" s="183" t="s">
        <v>185</v>
      </c>
    </row>
    <row r="42" spans="1:2" x14ac:dyDescent="0.25">
      <c r="A42" s="182" t="s">
        <v>186</v>
      </c>
      <c r="B42" s="183" t="s">
        <v>25</v>
      </c>
    </row>
    <row r="43" spans="1:2" x14ac:dyDescent="0.25">
      <c r="A43" s="182" t="s">
        <v>187</v>
      </c>
      <c r="B43" s="183" t="s">
        <v>188</v>
      </c>
    </row>
    <row r="44" spans="1:2" x14ac:dyDescent="0.25">
      <c r="A44" s="182" t="s">
        <v>189</v>
      </c>
      <c r="B44" s="183" t="s">
        <v>190</v>
      </c>
    </row>
    <row r="45" spans="1:2" x14ac:dyDescent="0.25">
      <c r="A45" s="182" t="s">
        <v>191</v>
      </c>
      <c r="B45" s="183" t="s">
        <v>32</v>
      </c>
    </row>
    <row r="46" spans="1:2" x14ac:dyDescent="0.25">
      <c r="A46" s="182" t="s">
        <v>330</v>
      </c>
      <c r="B46" s="183" t="s">
        <v>331</v>
      </c>
    </row>
    <row r="47" spans="1:2" x14ac:dyDescent="0.25">
      <c r="A47" s="182" t="s">
        <v>192</v>
      </c>
      <c r="B47" s="183" t="s">
        <v>193</v>
      </c>
    </row>
    <row r="48" spans="1:2" x14ac:dyDescent="0.25">
      <c r="A48" s="182" t="s">
        <v>291</v>
      </c>
      <c r="B48" s="183" t="s">
        <v>292</v>
      </c>
    </row>
    <row r="49" spans="1:2" x14ac:dyDescent="0.25">
      <c r="A49" s="182" t="s">
        <v>194</v>
      </c>
      <c r="B49" s="183" t="s">
        <v>19</v>
      </c>
    </row>
    <row r="50" spans="1:2" x14ac:dyDescent="0.25">
      <c r="A50" s="182" t="s">
        <v>281</v>
      </c>
      <c r="B50" s="183" t="s">
        <v>282</v>
      </c>
    </row>
    <row r="51" spans="1:2" x14ac:dyDescent="0.25">
      <c r="A51" s="182" t="s">
        <v>293</v>
      </c>
      <c r="B51" s="183" t="s">
        <v>279</v>
      </c>
    </row>
    <row r="52" spans="1:2" x14ac:dyDescent="0.25">
      <c r="A52" s="182" t="s">
        <v>195</v>
      </c>
      <c r="B52" s="183" t="s">
        <v>196</v>
      </c>
    </row>
    <row r="53" spans="1:2" x14ac:dyDescent="0.25">
      <c r="A53" s="182" t="s">
        <v>197</v>
      </c>
      <c r="B53" s="183" t="s">
        <v>93</v>
      </c>
    </row>
    <row r="54" spans="1:2" x14ac:dyDescent="0.25">
      <c r="A54" s="182" t="s">
        <v>283</v>
      </c>
      <c r="B54" s="183" t="s">
        <v>284</v>
      </c>
    </row>
    <row r="55" spans="1:2" x14ac:dyDescent="0.25">
      <c r="A55" s="182" t="s">
        <v>198</v>
      </c>
      <c r="B55" s="183" t="s">
        <v>21</v>
      </c>
    </row>
    <row r="56" spans="1:2" x14ac:dyDescent="0.25">
      <c r="A56" s="182" t="s">
        <v>199</v>
      </c>
      <c r="B56" s="183" t="s">
        <v>22</v>
      </c>
    </row>
    <row r="57" spans="1:2" x14ac:dyDescent="0.25">
      <c r="A57" s="182" t="s">
        <v>200</v>
      </c>
      <c r="B57" s="183" t="s">
        <v>201</v>
      </c>
    </row>
    <row r="58" spans="1:2" x14ac:dyDescent="0.25">
      <c r="A58" s="202" t="s">
        <v>339</v>
      </c>
      <c r="B58" s="183" t="s">
        <v>340</v>
      </c>
    </row>
    <row r="59" spans="1:2" x14ac:dyDescent="0.25">
      <c r="A59" s="182" t="s">
        <v>202</v>
      </c>
      <c r="B59" s="183" t="s">
        <v>23</v>
      </c>
    </row>
    <row r="60" spans="1:2" x14ac:dyDescent="0.25">
      <c r="A60" s="182" t="s">
        <v>203</v>
      </c>
      <c r="B60" s="183" t="s">
        <v>183</v>
      </c>
    </row>
    <row r="61" spans="1:2" x14ac:dyDescent="0.25">
      <c r="A61" s="182" t="s">
        <v>204</v>
      </c>
      <c r="B61" s="183" t="s">
        <v>205</v>
      </c>
    </row>
    <row r="62" spans="1:2" x14ac:dyDescent="0.25">
      <c r="A62" s="182" t="s">
        <v>206</v>
      </c>
      <c r="B62" s="183" t="s">
        <v>30</v>
      </c>
    </row>
    <row r="63" spans="1:2" x14ac:dyDescent="0.25">
      <c r="A63" s="182" t="s">
        <v>207</v>
      </c>
      <c r="B63" s="183" t="s">
        <v>181</v>
      </c>
    </row>
    <row r="64" spans="1:2" x14ac:dyDescent="0.25">
      <c r="A64" s="182" t="s">
        <v>208</v>
      </c>
      <c r="B64" s="183" t="s">
        <v>201</v>
      </c>
    </row>
    <row r="65" spans="1:2" x14ac:dyDescent="0.25">
      <c r="A65" s="182" t="s">
        <v>277</v>
      </c>
      <c r="B65" s="183" t="s">
        <v>278</v>
      </c>
    </row>
    <row r="66" spans="1:2" x14ac:dyDescent="0.25">
      <c r="A66" s="182" t="s">
        <v>209</v>
      </c>
      <c r="B66" s="183" t="s">
        <v>210</v>
      </c>
    </row>
    <row r="67" spans="1:2" x14ac:dyDescent="0.25">
      <c r="A67" s="182" t="s">
        <v>211</v>
      </c>
      <c r="B67" s="183" t="s">
        <v>193</v>
      </c>
    </row>
    <row r="68" spans="1:2" x14ac:dyDescent="0.25">
      <c r="A68" s="182" t="s">
        <v>212</v>
      </c>
      <c r="B68" s="183" t="s">
        <v>213</v>
      </c>
    </row>
    <row r="69" spans="1:2" x14ac:dyDescent="0.25">
      <c r="A69" s="182" t="s">
        <v>214</v>
      </c>
      <c r="B69" s="183" t="s">
        <v>267</v>
      </c>
    </row>
    <row r="70" spans="1:2" x14ac:dyDescent="0.25">
      <c r="A70" s="182" t="s">
        <v>266</v>
      </c>
      <c r="B70" s="183" t="s">
        <v>26</v>
      </c>
    </row>
    <row r="71" spans="1:2" x14ac:dyDescent="0.25">
      <c r="A71" s="182" t="s">
        <v>215</v>
      </c>
      <c r="B71" s="183" t="s">
        <v>27</v>
      </c>
    </row>
    <row r="72" spans="1:2" x14ac:dyDescent="0.25">
      <c r="A72" s="182" t="s">
        <v>216</v>
      </c>
      <c r="B72" s="183" t="s">
        <v>217</v>
      </c>
    </row>
    <row r="73" spans="1:2" x14ac:dyDescent="0.25">
      <c r="A73" s="182" t="s">
        <v>218</v>
      </c>
      <c r="B73" s="183" t="s">
        <v>32</v>
      </c>
    </row>
    <row r="74" spans="1:2" x14ac:dyDescent="0.25">
      <c r="A74" s="182" t="s">
        <v>219</v>
      </c>
      <c r="B74" s="183" t="s">
        <v>220</v>
      </c>
    </row>
    <row r="75" spans="1:2" x14ac:dyDescent="0.25">
      <c r="A75" s="182" t="s">
        <v>221</v>
      </c>
      <c r="B75" s="183" t="s">
        <v>222</v>
      </c>
    </row>
    <row r="76" spans="1:2" x14ac:dyDescent="0.25">
      <c r="A76" s="182" t="s">
        <v>223</v>
      </c>
      <c r="B76" s="183" t="s">
        <v>224</v>
      </c>
    </row>
    <row r="77" spans="1:2" x14ac:dyDescent="0.25">
      <c r="A77" s="182" t="s">
        <v>225</v>
      </c>
      <c r="B77" s="183" t="s">
        <v>94</v>
      </c>
    </row>
    <row r="78" spans="1:2" x14ac:dyDescent="0.25">
      <c r="A78" s="182" t="s">
        <v>226</v>
      </c>
      <c r="B78" s="183" t="s">
        <v>227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C1AB-6D2C-4DFD-8606-9C1995F1E347}">
  <dimension ref="A1:S11"/>
  <sheetViews>
    <sheetView topLeftCell="C1" workbookViewId="0">
      <selection activeCell="I13" sqref="I13"/>
    </sheetView>
  </sheetViews>
  <sheetFormatPr baseColWidth="10" defaultRowHeight="15" x14ac:dyDescent="0.25"/>
  <cols>
    <col min="1" max="1" width="9" customWidth="1"/>
    <col min="2" max="2" width="16" customWidth="1"/>
    <col min="3" max="3" width="6.140625" customWidth="1"/>
    <col min="4" max="4" width="17.85546875" customWidth="1"/>
    <col min="5" max="5" width="16.85546875" customWidth="1"/>
    <col min="6" max="6" width="17.5703125" customWidth="1"/>
    <col min="7" max="7" width="18.140625" customWidth="1"/>
    <col min="8" max="8" width="16.42578125" customWidth="1"/>
    <col min="9" max="9" width="18.85546875" customWidth="1"/>
    <col min="10" max="19" width="16.7109375" customWidth="1"/>
  </cols>
  <sheetData>
    <row r="1" spans="1:19" ht="19.5" thickBot="1" x14ac:dyDescent="0.35">
      <c r="A1" s="59" t="s">
        <v>54</v>
      </c>
      <c r="B1" s="44" t="s">
        <v>45</v>
      </c>
      <c r="C1" s="99" t="s">
        <v>89</v>
      </c>
      <c r="D1" s="65" t="s">
        <v>46</v>
      </c>
      <c r="E1" s="66" t="s">
        <v>116</v>
      </c>
      <c r="F1" s="66" t="s">
        <v>115</v>
      </c>
      <c r="G1" s="66" t="s">
        <v>112</v>
      </c>
      <c r="H1" s="66" t="s">
        <v>47</v>
      </c>
      <c r="I1" s="66" t="s">
        <v>118</v>
      </c>
      <c r="J1" s="66" t="s">
        <v>322</v>
      </c>
      <c r="K1" s="66" t="s">
        <v>343</v>
      </c>
      <c r="L1" s="66" t="s">
        <v>48</v>
      </c>
      <c r="M1" s="66" t="s">
        <v>48</v>
      </c>
      <c r="N1" s="66" t="s">
        <v>42</v>
      </c>
      <c r="O1" s="66" t="s">
        <v>42</v>
      </c>
      <c r="P1" s="66" t="s">
        <v>43</v>
      </c>
      <c r="Q1" s="117" t="s">
        <v>119</v>
      </c>
      <c r="R1" s="117" t="s">
        <v>44</v>
      </c>
      <c r="S1" s="67" t="s">
        <v>44</v>
      </c>
    </row>
    <row r="2" spans="1:19" ht="27" customHeight="1" x14ac:dyDescent="0.25">
      <c r="A2" s="210" t="s">
        <v>52</v>
      </c>
      <c r="B2" s="150" t="s">
        <v>51</v>
      </c>
      <c r="C2" s="60">
        <v>5</v>
      </c>
      <c r="D2" s="123" t="s">
        <v>122</v>
      </c>
      <c r="E2" s="107" t="s">
        <v>166</v>
      </c>
      <c r="F2" s="107" t="s">
        <v>121</v>
      </c>
      <c r="G2" s="107" t="s">
        <v>120</v>
      </c>
      <c r="H2" s="146" t="s">
        <v>143</v>
      </c>
      <c r="I2" s="203"/>
      <c r="J2" s="146" t="s">
        <v>323</v>
      </c>
      <c r="K2" s="63"/>
      <c r="L2" s="61"/>
      <c r="M2" s="61"/>
      <c r="N2" s="62"/>
      <c r="O2" s="62"/>
      <c r="P2" s="61"/>
      <c r="Q2" s="118"/>
      <c r="R2" s="118"/>
      <c r="S2" s="64"/>
    </row>
    <row r="3" spans="1:19" ht="27.75" customHeight="1" x14ac:dyDescent="0.25">
      <c r="A3" s="211"/>
      <c r="B3" s="151" t="s">
        <v>50</v>
      </c>
      <c r="C3" s="57">
        <v>4</v>
      </c>
      <c r="D3" s="134" t="s">
        <v>123</v>
      </c>
      <c r="E3" s="135" t="s">
        <v>132</v>
      </c>
      <c r="F3" s="135" t="s">
        <v>149</v>
      </c>
      <c r="G3" s="148" t="s">
        <v>114</v>
      </c>
      <c r="H3" s="136" t="s">
        <v>142</v>
      </c>
      <c r="I3" s="136" t="s">
        <v>320</v>
      </c>
      <c r="J3" s="136" t="s">
        <v>324</v>
      </c>
      <c r="K3" s="136"/>
      <c r="L3" s="136"/>
      <c r="M3" s="136"/>
      <c r="N3" s="136"/>
      <c r="O3" s="136"/>
      <c r="P3" s="137"/>
      <c r="Q3" s="138"/>
      <c r="R3" s="138"/>
      <c r="S3" s="139"/>
    </row>
    <row r="4" spans="1:19" ht="27" customHeight="1" x14ac:dyDescent="0.25">
      <c r="A4" s="211"/>
      <c r="B4" s="208" t="s">
        <v>49</v>
      </c>
      <c r="C4" s="205">
        <v>2</v>
      </c>
      <c r="D4" s="45" t="s">
        <v>124</v>
      </c>
      <c r="E4" s="173" t="s">
        <v>168</v>
      </c>
      <c r="F4" s="68" t="s">
        <v>167</v>
      </c>
      <c r="G4" s="68" t="s">
        <v>129</v>
      </c>
      <c r="H4" s="46" t="s">
        <v>141</v>
      </c>
      <c r="I4" s="46" t="s">
        <v>231</v>
      </c>
      <c r="J4" s="47" t="s">
        <v>326</v>
      </c>
      <c r="K4" s="47"/>
      <c r="L4" s="47"/>
      <c r="M4" s="47"/>
      <c r="N4" s="46"/>
      <c r="O4" s="47"/>
      <c r="P4" s="47"/>
      <c r="Q4" s="119"/>
      <c r="R4" s="119"/>
      <c r="S4" s="48"/>
    </row>
    <row r="5" spans="1:19" ht="27" customHeight="1" thickBot="1" x14ac:dyDescent="0.3">
      <c r="A5" s="212"/>
      <c r="B5" s="209"/>
      <c r="C5" s="206"/>
      <c r="D5" s="49" t="s">
        <v>125</v>
      </c>
      <c r="E5" s="114" t="s">
        <v>133</v>
      </c>
      <c r="F5" s="69" t="s">
        <v>134</v>
      </c>
      <c r="G5" s="69" t="s">
        <v>130</v>
      </c>
      <c r="H5" s="50" t="s">
        <v>144</v>
      </c>
      <c r="I5" s="50" t="s">
        <v>233</v>
      </c>
      <c r="J5" s="51" t="s">
        <v>325</v>
      </c>
      <c r="K5" s="51"/>
      <c r="L5" s="52"/>
      <c r="M5" s="115"/>
      <c r="N5" s="50"/>
      <c r="O5" s="50"/>
      <c r="P5" s="51"/>
      <c r="Q5" s="120"/>
      <c r="R5" s="120"/>
      <c r="S5" s="53"/>
    </row>
    <row r="6" spans="1:19" ht="24" customHeight="1" x14ac:dyDescent="0.25">
      <c r="A6" s="213" t="s">
        <v>53</v>
      </c>
      <c r="B6" s="153" t="s">
        <v>51</v>
      </c>
      <c r="C6" s="58">
        <v>3</v>
      </c>
      <c r="D6" s="94"/>
      <c r="E6" s="172" t="s">
        <v>164</v>
      </c>
      <c r="F6" s="112"/>
      <c r="G6" s="149" t="s">
        <v>111</v>
      </c>
      <c r="H6" s="54" t="s">
        <v>228</v>
      </c>
      <c r="I6" s="204"/>
      <c r="J6" s="199"/>
      <c r="K6" s="54"/>
      <c r="L6" s="55"/>
      <c r="M6" s="116"/>
      <c r="N6" s="54"/>
      <c r="O6" s="54"/>
      <c r="P6" s="54"/>
      <c r="Q6" s="121"/>
      <c r="R6" s="121"/>
      <c r="S6" s="56"/>
    </row>
    <row r="7" spans="1:19" ht="24" customHeight="1" thickBot="1" x14ac:dyDescent="0.3">
      <c r="A7" s="213"/>
      <c r="B7" s="152" t="s">
        <v>50</v>
      </c>
      <c r="C7" s="93">
        <v>1</v>
      </c>
      <c r="D7" s="95"/>
      <c r="E7" s="175" t="s">
        <v>232</v>
      </c>
      <c r="F7" s="113"/>
      <c r="G7" s="89" t="s">
        <v>131</v>
      </c>
      <c r="H7" s="174" t="s">
        <v>229</v>
      </c>
      <c r="I7" s="176" t="s">
        <v>234</v>
      </c>
      <c r="J7" s="200"/>
      <c r="K7" s="89"/>
      <c r="L7" s="91"/>
      <c r="M7" s="91"/>
      <c r="N7" s="90"/>
      <c r="O7" s="90"/>
      <c r="P7" s="90"/>
      <c r="Q7" s="122"/>
      <c r="R7" s="122"/>
      <c r="S7" s="92"/>
    </row>
    <row r="8" spans="1:19" ht="20.25" customHeight="1" x14ac:dyDescent="0.25">
      <c r="A8" s="214" t="s">
        <v>128</v>
      </c>
      <c r="B8" s="215"/>
      <c r="C8" s="125">
        <v>2</v>
      </c>
      <c r="D8" s="132"/>
      <c r="E8" s="131"/>
      <c r="F8" s="131"/>
      <c r="G8" s="198" t="s">
        <v>165</v>
      </c>
      <c r="H8" s="171"/>
      <c r="I8" s="126"/>
      <c r="J8" s="126"/>
      <c r="K8" s="126"/>
      <c r="L8" s="126"/>
      <c r="M8" s="126"/>
      <c r="N8" s="126"/>
      <c r="O8" s="126"/>
      <c r="P8" s="126"/>
      <c r="Q8" s="127"/>
      <c r="R8" s="127"/>
      <c r="S8" s="128"/>
    </row>
    <row r="9" spans="1:19" ht="20.25" customHeight="1" x14ac:dyDescent="0.25">
      <c r="A9" s="207" t="s">
        <v>127</v>
      </c>
      <c r="B9" s="207"/>
      <c r="C9" s="129">
        <v>1</v>
      </c>
      <c r="D9" s="124" t="s">
        <v>140</v>
      </c>
      <c r="E9" s="124" t="s">
        <v>169</v>
      </c>
      <c r="F9" s="124" t="s">
        <v>126</v>
      </c>
      <c r="G9" s="130"/>
      <c r="H9" s="124" t="s">
        <v>163</v>
      </c>
      <c r="I9" s="124" t="s">
        <v>230</v>
      </c>
      <c r="J9" s="124" t="s">
        <v>327</v>
      </c>
      <c r="K9" s="124"/>
      <c r="L9" s="124"/>
      <c r="M9" s="124"/>
      <c r="N9" s="124"/>
      <c r="O9" s="124"/>
      <c r="P9" s="124"/>
      <c r="Q9" s="124"/>
      <c r="R9" s="124"/>
      <c r="S9" s="124"/>
    </row>
    <row r="11" spans="1:19" x14ac:dyDescent="0.25">
      <c r="A11" t="s">
        <v>135</v>
      </c>
    </row>
  </sheetData>
  <mergeCells count="6">
    <mergeCell ref="C4:C5"/>
    <mergeCell ref="A9:B9"/>
    <mergeCell ref="B4:B5"/>
    <mergeCell ref="A2:A5"/>
    <mergeCell ref="A6:A7"/>
    <mergeCell ref="A8:B8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40AE-6DEC-412F-BD82-276CE4B3D4D2}">
  <dimension ref="A1:L31"/>
  <sheetViews>
    <sheetView workbookViewId="0">
      <selection activeCell="G31" sqref="G31"/>
    </sheetView>
  </sheetViews>
  <sheetFormatPr baseColWidth="10" defaultRowHeight="15" x14ac:dyDescent="0.25"/>
  <cols>
    <col min="2" max="2" width="24.5703125" customWidth="1"/>
    <col min="6" max="6" width="16" customWidth="1"/>
    <col min="8" max="8" width="19.7109375" customWidth="1"/>
    <col min="12" max="12" width="15.5703125" customWidth="1"/>
  </cols>
  <sheetData>
    <row r="1" spans="1:11" ht="31.5" x14ac:dyDescent="0.25">
      <c r="A1" s="86" t="s">
        <v>319</v>
      </c>
      <c r="B1" s="77" t="s">
        <v>55</v>
      </c>
      <c r="C1" s="77" t="s">
        <v>56</v>
      </c>
      <c r="D1" s="87" t="s">
        <v>81</v>
      </c>
      <c r="E1" s="87" t="s">
        <v>82</v>
      </c>
      <c r="F1" s="88"/>
      <c r="G1" s="86" t="s">
        <v>83</v>
      </c>
      <c r="H1" s="77" t="s">
        <v>55</v>
      </c>
      <c r="I1" s="77" t="s">
        <v>56</v>
      </c>
      <c r="J1" s="87" t="s">
        <v>81</v>
      </c>
      <c r="K1" s="87" t="s">
        <v>82</v>
      </c>
    </row>
    <row r="2" spans="1:11" ht="15.75" x14ac:dyDescent="0.25">
      <c r="A2" s="79" t="s">
        <v>57</v>
      </c>
      <c r="B2" s="80"/>
      <c r="C2" s="81"/>
      <c r="D2" s="83">
        <v>5</v>
      </c>
      <c r="E2" s="76"/>
      <c r="G2" s="79" t="s">
        <v>57</v>
      </c>
      <c r="H2" s="80"/>
      <c r="I2" s="81"/>
      <c r="J2" s="83">
        <v>5</v>
      </c>
      <c r="K2" s="76"/>
    </row>
    <row r="3" spans="1:11" ht="15.75" x14ac:dyDescent="0.25">
      <c r="A3" s="79" t="s">
        <v>58</v>
      </c>
      <c r="B3" s="80"/>
      <c r="C3" s="81"/>
      <c r="D3" s="76">
        <v>4</v>
      </c>
      <c r="E3" s="76"/>
      <c r="G3" s="79" t="s">
        <v>58</v>
      </c>
      <c r="H3" s="80"/>
      <c r="I3" s="81"/>
      <c r="J3" s="76">
        <v>4</v>
      </c>
      <c r="K3" s="76"/>
    </row>
    <row r="4" spans="1:11" ht="15.75" x14ac:dyDescent="0.25">
      <c r="A4" s="79" t="s">
        <v>59</v>
      </c>
      <c r="B4" s="80"/>
      <c r="C4" s="81"/>
      <c r="D4" s="83">
        <v>3</v>
      </c>
      <c r="E4" s="76"/>
      <c r="G4" s="79" t="s">
        <v>59</v>
      </c>
      <c r="H4" s="80"/>
      <c r="I4" s="81"/>
      <c r="J4" s="83">
        <v>3</v>
      </c>
      <c r="K4" s="76"/>
    </row>
    <row r="5" spans="1:11" ht="15.75" x14ac:dyDescent="0.25">
      <c r="A5" s="79" t="s">
        <v>60</v>
      </c>
      <c r="B5" s="80"/>
      <c r="C5" s="81"/>
      <c r="D5" s="83">
        <v>2</v>
      </c>
      <c r="E5" s="76"/>
      <c r="G5" s="79" t="s">
        <v>60</v>
      </c>
      <c r="H5" s="80"/>
      <c r="I5" s="81"/>
      <c r="J5" s="83">
        <v>2</v>
      </c>
      <c r="K5" s="76"/>
    </row>
    <row r="6" spans="1:11" ht="15.75" x14ac:dyDescent="0.25">
      <c r="A6" s="82" t="s">
        <v>61</v>
      </c>
      <c r="B6" s="80"/>
      <c r="C6" s="81"/>
      <c r="D6" s="84">
        <v>1</v>
      </c>
      <c r="E6" s="76"/>
      <c r="G6" s="82" t="s">
        <v>61</v>
      </c>
      <c r="H6" s="80"/>
      <c r="I6" s="81"/>
      <c r="J6" s="84">
        <v>1</v>
      </c>
      <c r="K6" s="76"/>
    </row>
    <row r="7" spans="1:11" ht="15.75" x14ac:dyDescent="0.25">
      <c r="A7" s="82" t="s">
        <v>62</v>
      </c>
      <c r="B7" s="80"/>
      <c r="C7" s="81"/>
      <c r="D7" s="85">
        <v>1</v>
      </c>
      <c r="E7" s="76"/>
      <c r="G7" s="82" t="s">
        <v>62</v>
      </c>
      <c r="H7" s="80"/>
      <c r="I7" s="81"/>
      <c r="J7" s="85">
        <v>1</v>
      </c>
      <c r="K7" s="76"/>
    </row>
    <row r="8" spans="1:11" ht="15.75" x14ac:dyDescent="0.25">
      <c r="A8" s="82" t="s">
        <v>63</v>
      </c>
      <c r="B8" s="80"/>
      <c r="C8" s="81"/>
      <c r="D8" s="85">
        <v>1</v>
      </c>
      <c r="E8" s="76"/>
      <c r="G8" s="82" t="s">
        <v>63</v>
      </c>
      <c r="H8" s="80"/>
      <c r="I8" s="81"/>
      <c r="J8" s="85">
        <v>1</v>
      </c>
      <c r="K8" s="76"/>
    </row>
    <row r="9" spans="1:11" ht="15.75" x14ac:dyDescent="0.25">
      <c r="A9" s="82" t="s">
        <v>64</v>
      </c>
      <c r="B9" s="80"/>
      <c r="C9" s="81"/>
      <c r="D9" s="84">
        <v>1</v>
      </c>
      <c r="E9" s="76"/>
      <c r="G9" s="82" t="s">
        <v>64</v>
      </c>
      <c r="H9" s="80"/>
      <c r="I9" s="81"/>
      <c r="J9" s="84">
        <v>1</v>
      </c>
      <c r="K9" s="76"/>
    </row>
    <row r="10" spans="1:11" ht="15.75" x14ac:dyDescent="0.25">
      <c r="A10" s="82" t="s">
        <v>65</v>
      </c>
      <c r="B10" s="80"/>
      <c r="C10" s="81"/>
      <c r="D10" s="84">
        <v>1</v>
      </c>
      <c r="E10" s="76"/>
      <c r="G10" s="82" t="s">
        <v>65</v>
      </c>
      <c r="H10" s="80"/>
      <c r="I10" s="81"/>
      <c r="J10" s="84">
        <v>1</v>
      </c>
      <c r="K10" s="76"/>
    </row>
    <row r="11" spans="1:11" ht="15.75" x14ac:dyDescent="0.25">
      <c r="A11" s="82" t="s">
        <v>66</v>
      </c>
      <c r="B11" s="80"/>
      <c r="C11" s="81"/>
      <c r="D11" s="84">
        <v>1</v>
      </c>
      <c r="E11" s="76"/>
      <c r="G11" s="82" t="s">
        <v>66</v>
      </c>
      <c r="H11" s="80"/>
      <c r="I11" s="81"/>
      <c r="J11" s="84">
        <v>1</v>
      </c>
      <c r="K11" s="76"/>
    </row>
    <row r="12" spans="1:11" ht="15.75" x14ac:dyDescent="0.25">
      <c r="A12" s="82" t="s">
        <v>67</v>
      </c>
      <c r="B12" s="80"/>
      <c r="C12" s="81"/>
      <c r="D12" s="84">
        <v>1</v>
      </c>
      <c r="E12" s="76"/>
      <c r="G12" s="82" t="s">
        <v>67</v>
      </c>
      <c r="H12" s="80"/>
      <c r="I12" s="81"/>
      <c r="J12" s="84">
        <v>1</v>
      </c>
      <c r="K12" s="76"/>
    </row>
    <row r="13" spans="1:11" ht="15.75" x14ac:dyDescent="0.25">
      <c r="A13" s="82" t="s">
        <v>68</v>
      </c>
      <c r="B13" s="80"/>
      <c r="C13" s="81"/>
      <c r="D13" s="84">
        <v>1</v>
      </c>
      <c r="E13" s="76"/>
      <c r="G13" s="82" t="s">
        <v>68</v>
      </c>
      <c r="H13" s="80"/>
      <c r="I13" s="81"/>
      <c r="J13" s="84">
        <v>1</v>
      </c>
      <c r="K13" s="76"/>
    </row>
    <row r="14" spans="1:11" ht="15.75" x14ac:dyDescent="0.25">
      <c r="A14" s="82" t="s">
        <v>69</v>
      </c>
      <c r="B14" s="80"/>
      <c r="C14" s="81"/>
      <c r="D14" s="84">
        <v>1</v>
      </c>
      <c r="E14" s="76"/>
      <c r="G14" s="82" t="s">
        <v>69</v>
      </c>
      <c r="H14" s="80"/>
      <c r="I14" s="81"/>
      <c r="J14" s="84">
        <v>1</v>
      </c>
      <c r="K14" s="76"/>
    </row>
    <row r="15" spans="1:11" ht="15.75" x14ac:dyDescent="0.25">
      <c r="A15" s="82" t="s">
        <v>70</v>
      </c>
      <c r="B15" s="80"/>
      <c r="C15" s="81"/>
      <c r="D15" s="84">
        <v>1</v>
      </c>
      <c r="E15" s="76"/>
      <c r="G15" s="82" t="s">
        <v>70</v>
      </c>
      <c r="H15" s="80"/>
      <c r="I15" s="81"/>
      <c r="J15" s="84">
        <v>1</v>
      </c>
      <c r="K15" s="76"/>
    </row>
    <row r="16" spans="1:11" ht="15.75" x14ac:dyDescent="0.25">
      <c r="A16" s="82" t="s">
        <v>71</v>
      </c>
      <c r="B16" s="80"/>
      <c r="C16" s="81"/>
      <c r="D16" s="84">
        <v>1</v>
      </c>
      <c r="E16" s="76"/>
      <c r="G16" s="82" t="s">
        <v>71</v>
      </c>
      <c r="H16" s="80"/>
      <c r="I16" s="81"/>
      <c r="J16" s="84">
        <v>1</v>
      </c>
      <c r="K16" s="76"/>
    </row>
    <row r="17" spans="1:12" ht="15.75" x14ac:dyDescent="0.25">
      <c r="A17" s="82" t="s">
        <v>73</v>
      </c>
      <c r="B17" s="80"/>
      <c r="C17" s="81"/>
      <c r="D17" s="84">
        <v>1</v>
      </c>
      <c r="E17" s="76"/>
      <c r="G17" s="82" t="s">
        <v>73</v>
      </c>
      <c r="H17" s="80"/>
      <c r="I17" s="81"/>
      <c r="J17" s="84">
        <v>1</v>
      </c>
      <c r="K17" s="76"/>
    </row>
    <row r="18" spans="1:12" ht="15.75" x14ac:dyDescent="0.25">
      <c r="A18" s="82" t="s">
        <v>75</v>
      </c>
      <c r="B18" s="80"/>
      <c r="C18" s="81"/>
      <c r="D18" s="85">
        <v>1</v>
      </c>
      <c r="E18" s="76"/>
      <c r="G18" s="82" t="s">
        <v>75</v>
      </c>
      <c r="H18" s="80"/>
      <c r="I18" s="81"/>
      <c r="J18" s="85">
        <v>1</v>
      </c>
      <c r="K18" s="76"/>
    </row>
    <row r="19" spans="1:12" ht="15.75" x14ac:dyDescent="0.25">
      <c r="A19" s="82" t="s">
        <v>76</v>
      </c>
      <c r="B19" s="80"/>
      <c r="C19" s="81"/>
      <c r="D19" s="84">
        <v>1</v>
      </c>
      <c r="E19" s="76"/>
      <c r="G19" s="82" t="s">
        <v>76</v>
      </c>
      <c r="H19" s="80"/>
      <c r="I19" s="81"/>
      <c r="J19" s="84">
        <v>1</v>
      </c>
      <c r="K19" s="76"/>
    </row>
    <row r="20" spans="1:12" ht="15.75" x14ac:dyDescent="0.25">
      <c r="A20" s="82" t="s">
        <v>77</v>
      </c>
      <c r="B20" s="80"/>
      <c r="C20" s="81"/>
      <c r="D20" s="84">
        <v>1</v>
      </c>
      <c r="E20" s="76"/>
      <c r="G20" s="82" t="s">
        <v>77</v>
      </c>
      <c r="H20" s="80"/>
      <c r="I20" s="81"/>
      <c r="J20" s="84">
        <v>1</v>
      </c>
      <c r="K20" s="76"/>
    </row>
    <row r="21" spans="1:12" ht="15.75" x14ac:dyDescent="0.25">
      <c r="A21" s="82" t="s">
        <v>78</v>
      </c>
      <c r="B21" s="80"/>
      <c r="C21" s="81"/>
      <c r="D21" s="84">
        <v>1</v>
      </c>
      <c r="E21" s="76"/>
      <c r="G21" s="82" t="s">
        <v>78</v>
      </c>
      <c r="H21" s="80"/>
      <c r="I21" s="81"/>
      <c r="J21" s="84">
        <v>1</v>
      </c>
      <c r="K21" s="76"/>
    </row>
    <row r="22" spans="1:12" ht="15.75" x14ac:dyDescent="0.25">
      <c r="A22" s="82" t="s">
        <v>79</v>
      </c>
      <c r="B22" s="80"/>
      <c r="C22" s="81"/>
      <c r="D22" s="84">
        <v>1</v>
      </c>
      <c r="E22" s="76"/>
      <c r="G22" s="82" t="s">
        <v>79</v>
      </c>
      <c r="H22" s="80"/>
      <c r="I22" s="81"/>
      <c r="J22" s="84">
        <v>1</v>
      </c>
      <c r="K22" s="76"/>
    </row>
    <row r="23" spans="1:12" ht="15.75" x14ac:dyDescent="0.25">
      <c r="A23" s="82" t="s">
        <v>80</v>
      </c>
      <c r="B23" s="80"/>
      <c r="C23" s="81"/>
      <c r="D23" s="84">
        <v>1</v>
      </c>
      <c r="E23" s="76"/>
      <c r="G23" s="82" t="s">
        <v>80</v>
      </c>
      <c r="H23" s="80"/>
      <c r="I23" s="81"/>
      <c r="J23" s="84">
        <v>1</v>
      </c>
      <c r="K23" s="76"/>
    </row>
    <row r="24" spans="1:12" ht="16.5" thickBot="1" x14ac:dyDescent="0.3">
      <c r="A24" s="194" t="s">
        <v>72</v>
      </c>
      <c r="B24" s="195" t="s">
        <v>3</v>
      </c>
      <c r="C24" s="196"/>
      <c r="D24" s="130">
        <v>2</v>
      </c>
      <c r="E24" s="197"/>
      <c r="G24" s="70" t="s">
        <v>72</v>
      </c>
      <c r="H24" s="71" t="s">
        <v>3</v>
      </c>
      <c r="I24" s="72"/>
      <c r="J24" s="73">
        <v>2</v>
      </c>
      <c r="K24" s="78"/>
    </row>
    <row r="25" spans="1:12" ht="15.75" x14ac:dyDescent="0.25">
      <c r="B25" s="74" t="s">
        <v>74</v>
      </c>
      <c r="C25" s="186" t="e">
        <f>AVERAGE(C2:C23)</f>
        <v>#DIV/0!</v>
      </c>
      <c r="H25" s="74" t="s">
        <v>74</v>
      </c>
      <c r="I25" s="75" t="e">
        <f>AVERAGE(I2:I23)</f>
        <v>#DIV/0!</v>
      </c>
    </row>
    <row r="26" spans="1:12" ht="15.75" x14ac:dyDescent="0.25">
      <c r="B26" s="192" t="s">
        <v>84</v>
      </c>
      <c r="C26" s="190" t="s">
        <v>305</v>
      </c>
      <c r="D26" s="189" t="s">
        <v>306</v>
      </c>
      <c r="E26" s="189" t="s">
        <v>89</v>
      </c>
      <c r="F26" s="193" t="s">
        <v>317</v>
      </c>
      <c r="H26" s="192" t="s">
        <v>84</v>
      </c>
      <c r="I26" s="190" t="s">
        <v>305</v>
      </c>
      <c r="J26" s="189" t="s">
        <v>306</v>
      </c>
      <c r="K26" s="189" t="s">
        <v>89</v>
      </c>
      <c r="L26" s="193" t="s">
        <v>317</v>
      </c>
    </row>
    <row r="27" spans="1:12" x14ac:dyDescent="0.25">
      <c r="C27" s="188" t="s">
        <v>313</v>
      </c>
      <c r="D27" s="187" t="s">
        <v>314</v>
      </c>
      <c r="E27" s="189">
        <v>5</v>
      </c>
      <c r="F27" s="191" t="s">
        <v>315</v>
      </c>
      <c r="I27" s="188" t="s">
        <v>313</v>
      </c>
      <c r="J27" s="187" t="s">
        <v>314</v>
      </c>
      <c r="K27" s="189">
        <v>5</v>
      </c>
      <c r="L27" s="191" t="s">
        <v>315</v>
      </c>
    </row>
    <row r="28" spans="1:12" x14ac:dyDescent="0.25">
      <c r="C28" s="187" t="s">
        <v>304</v>
      </c>
      <c r="D28" s="187" t="s">
        <v>311</v>
      </c>
      <c r="E28" s="189">
        <v>4</v>
      </c>
      <c r="F28" s="191" t="s">
        <v>312</v>
      </c>
      <c r="I28" s="187" t="s">
        <v>304</v>
      </c>
      <c r="J28" s="187" t="s">
        <v>311</v>
      </c>
      <c r="K28" s="189">
        <v>4</v>
      </c>
      <c r="L28" s="191" t="s">
        <v>312</v>
      </c>
    </row>
    <row r="29" spans="1:12" x14ac:dyDescent="0.25">
      <c r="C29" s="187" t="s">
        <v>301</v>
      </c>
      <c r="D29" s="187" t="s">
        <v>308</v>
      </c>
      <c r="E29" s="189">
        <v>3</v>
      </c>
      <c r="F29" s="191" t="s">
        <v>309</v>
      </c>
      <c r="I29" s="187" t="s">
        <v>301</v>
      </c>
      <c r="J29" s="187" t="s">
        <v>308</v>
      </c>
      <c r="K29" s="189">
        <v>3</v>
      </c>
      <c r="L29" s="191" t="s">
        <v>309</v>
      </c>
    </row>
    <row r="30" spans="1:12" x14ac:dyDescent="0.25">
      <c r="C30" s="187" t="s">
        <v>302</v>
      </c>
      <c r="D30" s="187" t="s">
        <v>307</v>
      </c>
      <c r="E30" s="189">
        <v>2</v>
      </c>
      <c r="F30" s="216" t="s">
        <v>310</v>
      </c>
      <c r="I30" s="187" t="s">
        <v>302</v>
      </c>
      <c r="J30" s="187" t="s">
        <v>307</v>
      </c>
      <c r="K30" s="189">
        <v>2</v>
      </c>
      <c r="L30" s="216" t="s">
        <v>310</v>
      </c>
    </row>
    <row r="31" spans="1:12" x14ac:dyDescent="0.25">
      <c r="C31" s="187" t="s">
        <v>303</v>
      </c>
      <c r="D31" s="187" t="s">
        <v>316</v>
      </c>
      <c r="E31" s="189">
        <v>1</v>
      </c>
      <c r="F31" s="216"/>
      <c r="I31" s="187" t="s">
        <v>303</v>
      </c>
      <c r="J31" s="187" t="s">
        <v>316</v>
      </c>
      <c r="K31" s="189">
        <v>1</v>
      </c>
      <c r="L31" s="216"/>
    </row>
  </sheetData>
  <mergeCells count="2">
    <mergeCell ref="F30:F31"/>
    <mergeCell ref="L30:L31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C9D2-5E84-4BE3-A61E-7C0B4B0AD3C9}">
  <dimension ref="A1:J42"/>
  <sheetViews>
    <sheetView topLeftCell="A19" workbookViewId="0">
      <selection activeCell="L3" sqref="L3"/>
    </sheetView>
  </sheetViews>
  <sheetFormatPr baseColWidth="10" defaultRowHeight="15" x14ac:dyDescent="0.25"/>
  <cols>
    <col min="1" max="1" width="28.5703125" customWidth="1"/>
    <col min="2" max="2" width="3.42578125" style="155" customWidth="1"/>
    <col min="3" max="3" width="26.42578125" customWidth="1"/>
    <col min="4" max="4" width="5.28515625" customWidth="1"/>
    <col min="5" max="5" width="16.7109375" customWidth="1"/>
    <col min="7" max="7" width="24.7109375" customWidth="1"/>
    <col min="8" max="8" width="3.7109375" customWidth="1"/>
    <col min="9" max="9" width="26" customWidth="1"/>
    <col min="10" max="10" width="4.42578125" customWidth="1"/>
  </cols>
  <sheetData>
    <row r="1" spans="1:9" x14ac:dyDescent="0.25">
      <c r="A1" s="147" t="s">
        <v>157</v>
      </c>
      <c r="G1" s="147" t="s">
        <v>158</v>
      </c>
      <c r="H1" s="155"/>
    </row>
    <row r="2" spans="1:9" x14ac:dyDescent="0.25">
      <c r="A2" t="s">
        <v>160</v>
      </c>
      <c r="G2" t="s">
        <v>160</v>
      </c>
      <c r="H2" s="155"/>
    </row>
    <row r="3" spans="1:9" ht="15.75" thickBot="1" x14ac:dyDescent="0.3">
      <c r="H3" s="155"/>
    </row>
    <row r="4" spans="1:9" x14ac:dyDescent="0.25">
      <c r="A4" s="156" t="s">
        <v>150</v>
      </c>
      <c r="B4" s="157" t="s">
        <v>89</v>
      </c>
      <c r="C4" s="162" t="s">
        <v>151</v>
      </c>
      <c r="G4" s="156" t="s">
        <v>150</v>
      </c>
      <c r="H4" s="157" t="s">
        <v>89</v>
      </c>
      <c r="I4" s="162" t="s">
        <v>151</v>
      </c>
    </row>
    <row r="5" spans="1:9" x14ac:dyDescent="0.25">
      <c r="A5" s="158"/>
      <c r="B5" s="159">
        <v>1</v>
      </c>
      <c r="C5" s="162"/>
      <c r="G5" s="158"/>
      <c r="H5" s="159">
        <v>1</v>
      </c>
      <c r="I5" s="162"/>
    </row>
    <row r="6" spans="1:9" x14ac:dyDescent="0.25">
      <c r="A6" s="158"/>
      <c r="B6" s="159">
        <v>1</v>
      </c>
      <c r="C6" s="162"/>
      <c r="G6" s="158"/>
      <c r="H6" s="159">
        <v>1</v>
      </c>
      <c r="I6" s="162"/>
    </row>
    <row r="7" spans="1:9" x14ac:dyDescent="0.25">
      <c r="A7" s="158"/>
      <c r="B7" s="159">
        <v>1</v>
      </c>
      <c r="C7" s="162"/>
      <c r="G7" s="158"/>
      <c r="H7" s="159">
        <v>1</v>
      </c>
      <c r="I7" s="162"/>
    </row>
    <row r="8" spans="1:9" x14ac:dyDescent="0.25">
      <c r="A8" s="158"/>
      <c r="B8" s="159">
        <v>1</v>
      </c>
      <c r="C8" s="162"/>
      <c r="G8" s="158"/>
      <c r="H8" s="159">
        <v>1</v>
      </c>
      <c r="I8" s="162"/>
    </row>
    <row r="9" spans="1:9" x14ac:dyDescent="0.25">
      <c r="A9" s="158"/>
      <c r="B9" s="159">
        <v>1</v>
      </c>
      <c r="C9" s="162"/>
      <c r="G9" s="158"/>
      <c r="H9" s="159">
        <v>1</v>
      </c>
      <c r="I9" s="162"/>
    </row>
    <row r="10" spans="1:9" x14ac:dyDescent="0.25">
      <c r="A10" s="158"/>
      <c r="B10" s="159">
        <v>1</v>
      </c>
      <c r="C10" s="162"/>
      <c r="G10" s="158"/>
      <c r="H10" s="159">
        <v>1</v>
      </c>
      <c r="I10" s="162"/>
    </row>
    <row r="11" spans="1:9" x14ac:dyDescent="0.25">
      <c r="A11" s="158"/>
      <c r="B11" s="159">
        <v>1</v>
      </c>
      <c r="C11" s="162"/>
      <c r="G11" s="158"/>
      <c r="H11" s="159">
        <v>1</v>
      </c>
      <c r="I11" s="162"/>
    </row>
    <row r="12" spans="1:9" x14ac:dyDescent="0.25">
      <c r="A12" s="158"/>
      <c r="B12" s="159">
        <v>1</v>
      </c>
      <c r="C12" s="162"/>
      <c r="G12" s="158"/>
      <c r="H12" s="159">
        <v>1</v>
      </c>
      <c r="I12" s="162"/>
    </row>
    <row r="13" spans="1:9" x14ac:dyDescent="0.25">
      <c r="A13" s="158"/>
      <c r="B13" s="159">
        <v>1</v>
      </c>
      <c r="C13" s="162"/>
      <c r="G13" s="158"/>
      <c r="H13" s="159">
        <v>1</v>
      </c>
      <c r="I13" s="162"/>
    </row>
    <row r="14" spans="1:9" x14ac:dyDescent="0.25">
      <c r="A14" s="158"/>
      <c r="B14" s="159">
        <v>1</v>
      </c>
      <c r="C14" s="162"/>
      <c r="G14" s="158"/>
      <c r="H14" s="159">
        <v>1</v>
      </c>
      <c r="I14" s="162"/>
    </row>
    <row r="15" spans="1:9" x14ac:dyDescent="0.25">
      <c r="A15" s="158"/>
      <c r="B15" s="159">
        <v>1</v>
      </c>
      <c r="C15" s="162"/>
      <c r="G15" s="158"/>
      <c r="H15" s="159">
        <v>1</v>
      </c>
      <c r="I15" s="162"/>
    </row>
    <row r="16" spans="1:9" x14ac:dyDescent="0.25">
      <c r="A16" s="158"/>
      <c r="B16" s="159">
        <v>1</v>
      </c>
      <c r="C16" s="162"/>
      <c r="G16" s="158"/>
      <c r="H16" s="159">
        <v>1</v>
      </c>
      <c r="I16" s="162"/>
    </row>
    <row r="17" spans="1:10" x14ac:dyDescent="0.25">
      <c r="A17" s="158"/>
      <c r="B17" s="159">
        <v>1</v>
      </c>
      <c r="C17" s="162"/>
      <c r="G17" s="158"/>
      <c r="H17" s="159">
        <v>1</v>
      </c>
      <c r="I17" s="162"/>
    </row>
    <row r="18" spans="1:10" x14ac:dyDescent="0.25">
      <c r="A18" s="158"/>
      <c r="B18" s="159">
        <v>1</v>
      </c>
      <c r="C18" s="162"/>
      <c r="G18" s="158"/>
      <c r="H18" s="159">
        <v>1</v>
      </c>
      <c r="I18" s="162"/>
    </row>
    <row r="19" spans="1:10" x14ac:dyDescent="0.25">
      <c r="A19" s="158"/>
      <c r="B19" s="159">
        <v>1</v>
      </c>
      <c r="C19" s="162"/>
      <c r="G19" s="158"/>
      <c r="H19" s="159">
        <v>1</v>
      </c>
      <c r="I19" s="162"/>
    </row>
    <row r="20" spans="1:10" x14ac:dyDescent="0.25">
      <c r="A20" s="158"/>
      <c r="B20" s="159">
        <v>1</v>
      </c>
      <c r="C20" s="162"/>
      <c r="G20" s="158"/>
      <c r="H20" s="159">
        <v>1</v>
      </c>
      <c r="I20" s="162"/>
    </row>
    <row r="21" spans="1:10" x14ac:dyDescent="0.25">
      <c r="A21" s="158"/>
      <c r="B21" s="159">
        <v>1</v>
      </c>
      <c r="C21" s="162"/>
      <c r="G21" s="158"/>
      <c r="H21" s="159">
        <v>1</v>
      </c>
      <c r="I21" s="162"/>
    </row>
    <row r="22" spans="1:10" x14ac:dyDescent="0.25">
      <c r="A22" s="158"/>
      <c r="B22" s="159">
        <v>1</v>
      </c>
      <c r="C22" s="162"/>
      <c r="G22" s="158"/>
      <c r="H22" s="159">
        <v>1</v>
      </c>
      <c r="I22" s="162"/>
    </row>
    <row r="23" spans="1:10" x14ac:dyDescent="0.25">
      <c r="A23" s="158"/>
      <c r="B23" s="159">
        <v>1</v>
      </c>
      <c r="C23" s="162"/>
      <c r="G23" s="158"/>
      <c r="H23" s="159">
        <v>1</v>
      </c>
      <c r="I23" s="162"/>
    </row>
    <row r="24" spans="1:10" x14ac:dyDescent="0.25">
      <c r="A24" s="158"/>
      <c r="B24" s="159">
        <v>1</v>
      </c>
      <c r="C24" s="162"/>
      <c r="G24" s="158"/>
      <c r="H24" s="159">
        <v>1</v>
      </c>
      <c r="I24" s="162"/>
    </row>
    <row r="25" spans="1:10" ht="15.75" thickBot="1" x14ac:dyDescent="0.3">
      <c r="A25" s="160"/>
      <c r="B25" s="161">
        <v>1</v>
      </c>
      <c r="C25" s="162"/>
      <c r="G25" s="160"/>
      <c r="H25" s="161">
        <v>1</v>
      </c>
      <c r="I25" s="162"/>
    </row>
    <row r="27" spans="1:10" x14ac:dyDescent="0.25">
      <c r="B27" s="167"/>
      <c r="C27" s="154" t="s">
        <v>159</v>
      </c>
      <c r="D27" s="154" t="s">
        <v>89</v>
      </c>
      <c r="H27" s="167"/>
      <c r="I27" s="154" t="s">
        <v>159</v>
      </c>
      <c r="J27" s="154" t="s">
        <v>89</v>
      </c>
    </row>
    <row r="28" spans="1:10" x14ac:dyDescent="0.25">
      <c r="B28" s="167">
        <v>1</v>
      </c>
      <c r="C28" s="154"/>
      <c r="D28" s="154"/>
      <c r="H28" s="167">
        <v>1</v>
      </c>
      <c r="I28" s="154"/>
      <c r="J28" s="154"/>
    </row>
    <row r="29" spans="1:10" x14ac:dyDescent="0.25">
      <c r="B29" s="167">
        <v>2</v>
      </c>
      <c r="C29" s="154"/>
      <c r="D29" s="154"/>
      <c r="H29" s="167">
        <v>2</v>
      </c>
      <c r="I29" s="154"/>
      <c r="J29" s="154"/>
    </row>
    <row r="30" spans="1:10" x14ac:dyDescent="0.25">
      <c r="B30" s="167">
        <v>3</v>
      </c>
      <c r="C30" s="154"/>
      <c r="D30" s="154"/>
      <c r="H30" s="167">
        <v>3</v>
      </c>
      <c r="I30" s="154"/>
      <c r="J30" s="154"/>
    </row>
    <row r="31" spans="1:10" x14ac:dyDescent="0.25">
      <c r="B31" s="167">
        <v>4</v>
      </c>
      <c r="C31" s="154"/>
      <c r="D31" s="154"/>
      <c r="H31" s="167">
        <v>4</v>
      </c>
      <c r="I31" s="154"/>
      <c r="J31" s="154"/>
    </row>
    <row r="32" spans="1:10" x14ac:dyDescent="0.25">
      <c r="B32" s="167">
        <v>5</v>
      </c>
      <c r="C32" s="154"/>
      <c r="D32" s="154"/>
      <c r="H32" s="167">
        <v>5</v>
      </c>
      <c r="I32" s="154"/>
      <c r="J32" s="154"/>
    </row>
    <row r="33" spans="2:10" x14ac:dyDescent="0.25">
      <c r="B33" s="167">
        <v>6</v>
      </c>
      <c r="C33" s="154"/>
      <c r="D33" s="154"/>
      <c r="H33" s="167">
        <v>6</v>
      </c>
      <c r="I33" s="154"/>
      <c r="J33" s="154"/>
    </row>
    <row r="34" spans="2:10" x14ac:dyDescent="0.25">
      <c r="B34" s="167">
        <v>7</v>
      </c>
      <c r="C34" s="154"/>
      <c r="D34" s="154"/>
      <c r="H34" s="167">
        <v>7</v>
      </c>
      <c r="I34" s="154"/>
      <c r="J34" s="154"/>
    </row>
    <row r="35" spans="2:10" x14ac:dyDescent="0.25">
      <c r="B35" s="167">
        <v>8</v>
      </c>
      <c r="C35" s="154"/>
      <c r="D35" s="154"/>
      <c r="H35" s="167">
        <v>8</v>
      </c>
      <c r="I35" s="154"/>
      <c r="J35" s="154"/>
    </row>
    <row r="36" spans="2:10" x14ac:dyDescent="0.25">
      <c r="B36" s="167">
        <v>9</v>
      </c>
      <c r="C36" s="154"/>
      <c r="D36" s="154"/>
      <c r="H36" s="167">
        <v>9</v>
      </c>
      <c r="I36" s="154"/>
      <c r="J36" s="154"/>
    </row>
    <row r="37" spans="2:10" x14ac:dyDescent="0.25">
      <c r="B37" s="167">
        <v>10</v>
      </c>
      <c r="C37" s="154"/>
      <c r="D37" s="154"/>
      <c r="H37" s="167">
        <v>10</v>
      </c>
      <c r="I37" s="154"/>
      <c r="J37" s="154"/>
    </row>
    <row r="38" spans="2:10" x14ac:dyDescent="0.25">
      <c r="B38" s="167">
        <v>11</v>
      </c>
      <c r="C38" s="154"/>
      <c r="D38" s="154"/>
      <c r="H38" s="167">
        <v>11</v>
      </c>
      <c r="I38" s="154"/>
      <c r="J38" s="154"/>
    </row>
    <row r="39" spans="2:10" x14ac:dyDescent="0.25">
      <c r="B39" s="167">
        <v>12</v>
      </c>
      <c r="C39" s="154"/>
      <c r="D39" s="154"/>
      <c r="H39" s="167">
        <v>12</v>
      </c>
      <c r="I39" s="154"/>
      <c r="J39" s="154"/>
    </row>
    <row r="40" spans="2:10" x14ac:dyDescent="0.25">
      <c r="B40" s="167">
        <v>13</v>
      </c>
      <c r="C40" s="154"/>
      <c r="D40" s="154"/>
      <c r="H40" s="167">
        <v>13</v>
      </c>
      <c r="I40" s="154"/>
      <c r="J40" s="154"/>
    </row>
    <row r="41" spans="2:10" x14ac:dyDescent="0.25">
      <c r="B41" s="167">
        <v>14</v>
      </c>
      <c r="C41" s="154"/>
      <c r="D41" s="154"/>
      <c r="H41" s="167">
        <v>14</v>
      </c>
      <c r="I41" s="154"/>
      <c r="J41" s="154"/>
    </row>
    <row r="42" spans="2:10" x14ac:dyDescent="0.25">
      <c r="B42" s="167">
        <v>15</v>
      </c>
      <c r="C42" s="154"/>
      <c r="D42" s="154"/>
      <c r="H42" s="167">
        <v>15</v>
      </c>
      <c r="I42" s="154"/>
      <c r="J42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80DCD-6B94-4366-A7C5-629DD7CD6206}">
  <dimension ref="A1:H20"/>
  <sheetViews>
    <sheetView workbookViewId="0">
      <selection activeCell="J7" sqref="J7"/>
    </sheetView>
  </sheetViews>
  <sheetFormatPr baseColWidth="10" defaultRowHeight="15" x14ac:dyDescent="0.25"/>
  <cols>
    <col min="1" max="1" width="17.42578125" customWidth="1"/>
    <col min="2" max="2" width="3.42578125" style="155" customWidth="1"/>
    <col min="3" max="3" width="17.5703125" customWidth="1"/>
    <col min="4" max="4" width="3.5703125" style="155" customWidth="1"/>
    <col min="5" max="5" width="21" customWidth="1"/>
    <col min="6" max="6" width="2.7109375" customWidth="1"/>
    <col min="7" max="7" width="20.7109375" customWidth="1"/>
    <col min="8" max="8" width="3.140625" customWidth="1"/>
  </cols>
  <sheetData>
    <row r="1" spans="1:8" x14ac:dyDescent="0.25">
      <c r="A1" s="147" t="s">
        <v>152</v>
      </c>
    </row>
    <row r="2" spans="1:8" ht="23.25" customHeight="1" thickBot="1" x14ac:dyDescent="0.3">
      <c r="A2" t="s">
        <v>161</v>
      </c>
    </row>
    <row r="3" spans="1:8" x14ac:dyDescent="0.25">
      <c r="A3" s="156" t="s">
        <v>153</v>
      </c>
      <c r="B3" s="168" t="s">
        <v>89</v>
      </c>
      <c r="C3" s="163" t="s">
        <v>154</v>
      </c>
      <c r="D3" s="157" t="s">
        <v>89</v>
      </c>
      <c r="E3" s="162" t="s">
        <v>155</v>
      </c>
      <c r="F3" s="166" t="s">
        <v>89</v>
      </c>
      <c r="G3" s="166" t="s">
        <v>156</v>
      </c>
      <c r="H3" s="166" t="s">
        <v>89</v>
      </c>
    </row>
    <row r="4" spans="1:8" x14ac:dyDescent="0.25">
      <c r="A4" s="158"/>
      <c r="B4" s="169">
        <v>2</v>
      </c>
      <c r="C4" s="164"/>
      <c r="D4" s="159">
        <v>2</v>
      </c>
      <c r="E4" s="162"/>
      <c r="F4" s="166">
        <v>1</v>
      </c>
      <c r="G4" s="166"/>
      <c r="H4" s="166">
        <v>1</v>
      </c>
    </row>
    <row r="5" spans="1:8" x14ac:dyDescent="0.25">
      <c r="A5" s="158"/>
      <c r="B5" s="169">
        <v>2</v>
      </c>
      <c r="C5" s="164"/>
      <c r="D5" s="159">
        <v>2</v>
      </c>
      <c r="E5" s="162"/>
      <c r="F5" s="166">
        <v>1</v>
      </c>
      <c r="G5" s="166"/>
      <c r="H5" s="166">
        <v>1</v>
      </c>
    </row>
    <row r="6" spans="1:8" x14ac:dyDescent="0.25">
      <c r="A6" s="158"/>
      <c r="B6" s="169">
        <v>2</v>
      </c>
      <c r="C6" s="164"/>
      <c r="D6" s="159">
        <v>2</v>
      </c>
      <c r="E6" s="162"/>
      <c r="F6" s="166">
        <v>1</v>
      </c>
      <c r="G6" s="166"/>
      <c r="H6" s="166">
        <v>1</v>
      </c>
    </row>
    <row r="7" spans="1:8" x14ac:dyDescent="0.25">
      <c r="A7" s="158"/>
      <c r="B7" s="169">
        <v>2</v>
      </c>
      <c r="C7" s="164"/>
      <c r="D7" s="159">
        <v>2</v>
      </c>
      <c r="E7" s="162"/>
      <c r="F7" s="166">
        <v>1</v>
      </c>
      <c r="G7" s="166"/>
      <c r="H7" s="166">
        <v>1</v>
      </c>
    </row>
    <row r="8" spans="1:8" x14ac:dyDescent="0.25">
      <c r="A8" s="158"/>
      <c r="B8" s="169">
        <v>2</v>
      </c>
      <c r="C8" s="164"/>
      <c r="D8" s="159">
        <v>2</v>
      </c>
      <c r="E8" s="162"/>
      <c r="F8" s="166">
        <v>1</v>
      </c>
      <c r="G8" s="166"/>
      <c r="H8" s="166">
        <v>1</v>
      </c>
    </row>
    <row r="9" spans="1:8" x14ac:dyDescent="0.25">
      <c r="A9" s="158"/>
      <c r="B9" s="169">
        <v>2</v>
      </c>
      <c r="C9" s="164"/>
      <c r="D9" s="159">
        <v>2</v>
      </c>
      <c r="E9" s="162"/>
      <c r="F9" s="166">
        <v>1</v>
      </c>
      <c r="G9" s="166"/>
      <c r="H9" s="166">
        <v>1</v>
      </c>
    </row>
    <row r="10" spans="1:8" x14ac:dyDescent="0.25">
      <c r="A10" s="158"/>
      <c r="B10" s="169">
        <v>2</v>
      </c>
      <c r="C10" s="164"/>
      <c r="D10" s="159">
        <v>2</v>
      </c>
      <c r="E10" s="162"/>
      <c r="F10" s="166">
        <v>1</v>
      </c>
      <c r="G10" s="166"/>
      <c r="H10" s="166">
        <v>1</v>
      </c>
    </row>
    <row r="11" spans="1:8" x14ac:dyDescent="0.25">
      <c r="A11" s="158"/>
      <c r="B11" s="169">
        <v>2</v>
      </c>
      <c r="C11" s="164"/>
      <c r="D11" s="159">
        <v>2</v>
      </c>
      <c r="E11" s="162"/>
      <c r="F11" s="166">
        <v>1</v>
      </c>
      <c r="G11" s="166"/>
      <c r="H11" s="166">
        <v>1</v>
      </c>
    </row>
    <row r="12" spans="1:8" x14ac:dyDescent="0.25">
      <c r="A12" s="158"/>
      <c r="B12" s="169">
        <v>2</v>
      </c>
      <c r="C12" s="164"/>
      <c r="D12" s="159">
        <v>2</v>
      </c>
      <c r="E12" s="162"/>
      <c r="F12" s="166">
        <v>1</v>
      </c>
      <c r="G12" s="166"/>
      <c r="H12" s="166">
        <v>1</v>
      </c>
    </row>
    <row r="13" spans="1:8" x14ac:dyDescent="0.25">
      <c r="A13" s="158"/>
      <c r="B13" s="169">
        <v>2</v>
      </c>
      <c r="C13" s="164"/>
      <c r="D13" s="159">
        <v>2</v>
      </c>
      <c r="E13" s="162"/>
      <c r="F13" s="166">
        <v>1</v>
      </c>
      <c r="G13" s="166"/>
      <c r="H13" s="166">
        <v>1</v>
      </c>
    </row>
    <row r="14" spans="1:8" x14ac:dyDescent="0.25">
      <c r="A14" s="158"/>
      <c r="B14" s="169">
        <v>2</v>
      </c>
      <c r="C14" s="164"/>
      <c r="D14" s="159">
        <v>2</v>
      </c>
      <c r="E14" s="162"/>
      <c r="F14" s="166">
        <v>1</v>
      </c>
      <c r="G14" s="166"/>
      <c r="H14" s="166">
        <v>1</v>
      </c>
    </row>
    <row r="15" spans="1:8" x14ac:dyDescent="0.25">
      <c r="A15" s="158"/>
      <c r="B15" s="169">
        <v>2</v>
      </c>
      <c r="C15" s="164"/>
      <c r="D15" s="159">
        <v>2</v>
      </c>
      <c r="E15" s="162"/>
      <c r="F15" s="166">
        <v>1</v>
      </c>
      <c r="G15" s="166"/>
      <c r="H15" s="166">
        <v>1</v>
      </c>
    </row>
    <row r="16" spans="1:8" x14ac:dyDescent="0.25">
      <c r="A16" s="158"/>
      <c r="B16" s="169">
        <v>2</v>
      </c>
      <c r="C16" s="164"/>
      <c r="D16" s="159">
        <v>2</v>
      </c>
      <c r="E16" s="162"/>
      <c r="F16" s="166">
        <v>1</v>
      </c>
      <c r="G16" s="166"/>
      <c r="H16" s="166">
        <v>1</v>
      </c>
    </row>
    <row r="17" spans="1:8" x14ac:dyDescent="0.25">
      <c r="A17" s="158"/>
      <c r="B17" s="169">
        <v>2</v>
      </c>
      <c r="C17" s="164"/>
      <c r="D17" s="159">
        <v>2</v>
      </c>
      <c r="E17" s="162"/>
      <c r="F17" s="166">
        <v>1</v>
      </c>
      <c r="G17" s="166"/>
      <c r="H17" s="166">
        <v>1</v>
      </c>
    </row>
    <row r="18" spans="1:8" x14ac:dyDescent="0.25">
      <c r="A18" s="158"/>
      <c r="B18" s="169">
        <v>2</v>
      </c>
      <c r="C18" s="164"/>
      <c r="D18" s="159">
        <v>2</v>
      </c>
      <c r="E18" s="162"/>
      <c r="F18" s="166">
        <v>1</v>
      </c>
      <c r="G18" s="166"/>
      <c r="H18" s="166">
        <v>1</v>
      </c>
    </row>
    <row r="19" spans="1:8" x14ac:dyDescent="0.25">
      <c r="A19" s="158"/>
      <c r="B19" s="169">
        <v>2</v>
      </c>
      <c r="C19" s="164"/>
      <c r="D19" s="159">
        <v>2</v>
      </c>
      <c r="E19" s="162"/>
      <c r="F19" s="166">
        <v>1</v>
      </c>
      <c r="G19" s="166"/>
      <c r="H19" s="166">
        <v>1</v>
      </c>
    </row>
    <row r="20" spans="1:8" ht="15.75" thickBot="1" x14ac:dyDescent="0.3">
      <c r="A20" s="160"/>
      <c r="B20" s="170">
        <v>2</v>
      </c>
      <c r="C20" s="165"/>
      <c r="D20" s="161">
        <v>2</v>
      </c>
      <c r="E20" s="162"/>
      <c r="F20" s="166">
        <v>1</v>
      </c>
      <c r="G20" s="166"/>
      <c r="H20" s="166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A7CF-F4E6-487A-B4F5-DBFE7CBD0C5F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ROBIN</vt:lpstr>
      <vt:lpstr>Licenciés </vt:lpstr>
      <vt:lpstr>TOURNOI</vt:lpstr>
      <vt:lpstr>QUIZZ</vt:lpstr>
      <vt:lpstr>SPEED</vt:lpstr>
      <vt:lpstr>DOUBLE</vt:lpstr>
      <vt:lpstr>PLAYOFF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2020-02-14T15:03:08Z</dcterms:modified>
</cp:coreProperties>
</file>